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0" yWindow="0" windowWidth="28800" windowHeight="12435"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46" i="8" l="1"/>
  <c r="D157" i="8" s="1"/>
  <c r="D41" i="8" s="1"/>
  <c r="E119" i="8"/>
  <c r="D156" i="8" s="1"/>
  <c r="N113" i="8"/>
  <c r="M113" i="8"/>
  <c r="L113" i="8"/>
  <c r="K113" i="8"/>
  <c r="C115" i="8" s="1"/>
  <c r="A106" i="8"/>
  <c r="A107" i="8" s="1"/>
  <c r="A108" i="8" s="1"/>
  <c r="A109" i="8" s="1"/>
  <c r="A110" i="8" s="1"/>
  <c r="A111" i="8" s="1"/>
  <c r="A112" i="8" s="1"/>
  <c r="N57" i="8"/>
  <c r="M57" i="8"/>
  <c r="L57" i="8"/>
  <c r="K57" i="8"/>
  <c r="C61" i="8" s="1"/>
  <c r="A52" i="8"/>
  <c r="A53" i="8" s="1"/>
  <c r="A54" i="8" s="1"/>
  <c r="A55" i="8" s="1"/>
  <c r="A56" i="8" s="1"/>
  <c r="A50" i="8"/>
  <c r="E24" i="8"/>
  <c r="E156" i="8" l="1"/>
  <c r="D40" i="8"/>
  <c r="E40" i="8" s="1"/>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<sst xmlns="http://schemas.openxmlformats.org/spreadsheetml/2006/main" count="427" uniqueCount="239">
  <si>
    <t>OBSERVACIONES</t>
  </si>
  <si>
    <t>TOTAL</t>
  </si>
  <si>
    <t>CRITERIO</t>
  </si>
  <si>
    <t>Experiencia Específica - habilitante</t>
  </si>
  <si>
    <t>PUNTAJE ASIGNADO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</si>
  <si>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</si>
  <si>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</si>
  <si>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</si>
  <si>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1. CRITERIOS HABILITANTES</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</si>
  <si>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</si>
  <si>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</si>
  <si>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</si>
  <si>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</si>
  <si>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</si>
  <si>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</si>
  <si>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</si>
  <si>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</si>
  <si>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</si>
  <si>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</si>
  <si>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</si>
  <si>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</si>
  <si>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</si>
  <si>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</si>
  <si>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</si>
  <si>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</si>
  <si>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</si>
  <si>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</si>
  <si>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</si>
  <si>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</si>
  <si>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</si>
  <si>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</si>
  <si>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</si>
  <si>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</si>
  <si>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</si>
  <si>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</si>
  <si>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 xml:space="preserve">GARANTIA DE SERIEDAD DE LA PROPUESTA </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</si>
  <si>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</si>
  <si>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</si>
  <si>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</si>
  <si>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</si>
  <si>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</si>
  <si>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</si>
  <si>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</si>
  <si>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</si>
  <si>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</si>
  <si>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</si>
  <si>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</si>
  <si>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</si>
  <si>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</si>
  <si>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</si>
  <si>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</si>
  <si>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</si>
  <si>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</si>
  <si>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</si>
  <si>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</si>
  <si>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</si>
  <si>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</si>
  <si>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</si>
  <si>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</si>
  <si>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</si>
  <si>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</si>
  <si>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</si>
  <si>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</si>
  <si>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</si>
  <si>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</si>
  <si>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</si>
  <si>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</si>
  <si>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</si>
  <si>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</si>
  <si>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</si>
  <si>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</si>
  <si>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</si>
  <si>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REGISTRO ÚNICO DE PROPONENTES</t>
  </si>
  <si>
    <t xml:space="preserve">CUMPLE </t>
  </si>
  <si>
    <t>860,033,863-1</t>
  </si>
  <si>
    <t>EL PROPONENTE CUMPLE ___X___ NO CUMPLE _______</t>
  </si>
  <si>
    <t xml:space="preserve">Regional: </t>
  </si>
  <si>
    <t>CALDAS</t>
  </si>
  <si>
    <t>Nombre de Proponente:</t>
  </si>
  <si>
    <t>Modalidad a la que se presenta:</t>
  </si>
  <si>
    <t xml:space="preserve">No. Convocatoria </t>
  </si>
  <si>
    <t>CP-004-2014</t>
  </si>
  <si>
    <t>Fecha de evaluación:</t>
  </si>
  <si>
    <t>CARTA DE PRESENTACION DE LA PROPUESTA DONDE SE INDIQUE EL O LOS MUNICIPIOS O DEPARTAMENTO POR EL QUE VA A PARTICIPAR FORMATO 1</t>
  </si>
  <si>
    <t>3 AL 6</t>
  </si>
  <si>
    <t>NATURALEZA: ENTIDAD SIN ANIMO DE LUCRO</t>
  </si>
  <si>
    <t>OBJETO SOCIAL DEL PROPONENTE O  MIEMBROS DEL CONSORCIO O UNION TEMPORAL  RELACIONADO CON EL OBJETO  DEL PROCESO</t>
  </si>
  <si>
    <t>PERSONERIA JURIDICA  PARA INSTITUCIONES  DEL SISTEMA NACIONAL DE BIENESTAR FAMILIAR-</t>
  </si>
  <si>
    <t>RES 4205 DEL 10-07-2014</t>
  </si>
  <si>
    <t xml:space="preserve">No es necesario, solo si lo presentan </t>
  </si>
  <si>
    <t>PODER EN CASO QUE EL PROPONENTE ACTÚE A TRAVÉS DE APODERADO</t>
  </si>
  <si>
    <t>NO APLICA</t>
  </si>
  <si>
    <t>12 Y 13</t>
  </si>
  <si>
    <t>10 Y 11</t>
  </si>
  <si>
    <t>CONSULTA ANTECEDENTES PENALES DEL REPRESENTANTE LEGAL</t>
  </si>
  <si>
    <t>19 AL 21</t>
  </si>
  <si>
    <t>CERTIFICACION PERSONERIA JURIDICA DEL ICBF</t>
  </si>
  <si>
    <t>DOCUMENTO DE CONSTITUCIÓN DEL CONSORCIO O UNIÓN TEMPORAL CUANDO APLIQUE FORMATO 6 - 7</t>
  </si>
  <si>
    <t xml:space="preserve">EVALUADO POR : </t>
  </si>
  <si>
    <t>NOMBRE</t>
  </si>
  <si>
    <t>CARGO</t>
  </si>
  <si>
    <t>FECHA</t>
  </si>
  <si>
    <t>PRIMERA INFANCIA GRUPO 19 PROPONENTE # 6</t>
  </si>
  <si>
    <t>ANEXA CERTIFICACIÓN ICBF - COORDINACIÓN JURÍDICA</t>
  </si>
  <si>
    <t>FUNDACIÓN NIÑOS DEL SOL</t>
  </si>
  <si>
    <t>Nombre de Integrante No 1:</t>
  </si>
  <si>
    <t>Nombre de Integrante No 2:</t>
  </si>
  <si>
    <t>Nombre de Integrante No 3:</t>
  </si>
  <si>
    <t>grupo a la que se presenta</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</si>
  <si>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</si>
  <si>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</si>
  <si>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</si>
  <si>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</si>
  <si>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</si>
  <si>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</si>
  <si>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</si>
  <si>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</si>
  <si>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SI</t>
  </si>
  <si>
    <t>NO</t>
  </si>
  <si>
    <t>Experiencia Específica habilitante en tiempo</t>
  </si>
  <si>
    <t>No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</si>
  <si>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</si>
  <si>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</si>
  <si>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</si>
  <si>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</si>
  <si>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</si>
  <si>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</si>
  <si>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</si>
  <si>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</si>
  <si>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</si>
  <si>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</si>
  <si>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</si>
  <si>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</si>
  <si>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solicitado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</si>
  <si>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</si>
  <si>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</si>
  <si>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</si>
  <si>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</si>
  <si>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</si>
  <si>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</si>
  <si>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</si>
  <si>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</si>
  <si>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</si>
  <si>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</si>
  <si>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</si>
  <si>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Fundación Niños del Sol </t>
  </si>
  <si>
    <t xml:space="preserve">ICBf Regional Caldas Centro Zonal Oriente </t>
  </si>
  <si>
    <t>17-2012-0375</t>
  </si>
  <si>
    <t>Si</t>
  </si>
  <si>
    <t xml:space="preserve">18 de dicembre de 2012 </t>
  </si>
  <si>
    <t>31 Dieciembre 2014</t>
  </si>
  <si>
    <t>17-2013-0210</t>
  </si>
  <si>
    <t xml:space="preserve">23 de diciembre de 2013 </t>
  </si>
  <si>
    <t xml:space="preserve">31 Diciebre de 2014 </t>
  </si>
  <si>
    <t>Criterio</t>
  </si>
  <si>
    <t>Valor</t>
  </si>
  <si>
    <t xml:space="preserve">Concepto, cumple </t>
  </si>
  <si>
    <t>si</t>
  </si>
  <si>
    <t>no</t>
  </si>
  <si>
    <t>Total meses de experiencia acreditada valida</t>
  </si>
  <si>
    <t>Total cupos certificados</t>
  </si>
  <si>
    <t>246</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</si>
  <si>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</si>
  <si>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</si>
  <si>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</si>
  <si>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</si>
  <si>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</si>
  <si>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</si>
  <si>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</si>
  <si>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</si>
  <si>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</si>
  <si>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</si>
  <si>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</si>
  <si>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</si>
  <si>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</si>
  <si>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</si>
  <si>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CUMPLE 
SI /NO</t>
  </si>
  <si>
    <t xml:space="preserve">CDI Semillitas  de Sol-  Sin Arriendo </t>
  </si>
  <si>
    <t xml:space="preserve">Institucional </t>
  </si>
  <si>
    <t xml:space="preserve">Carrera 12 No 47- 27 Barrio Victoria Real </t>
  </si>
  <si>
    <t xml:space="preserve">CDI Semillitas de Sol - Con Arriendo </t>
  </si>
  <si>
    <t xml:space="preserve">Carrera 12 No 47- 57 Barrio Victoria Real </t>
  </si>
  <si>
    <t>CDI Entorno Familiar 1- Modalidad Familiar</t>
  </si>
  <si>
    <t xml:space="preserve">Familiar </t>
  </si>
  <si>
    <t>CL7 A 7-23 BARRIO LA MAGDALENA</t>
  </si>
  <si>
    <t>* Dirección, barrio - vereda, Centro Zonal</t>
  </si>
  <si>
    <t>** Cupos de acuerdo con el área exigida en el estándar 40 para las dos Modalidades</t>
  </si>
  <si>
    <t>*** Si es propia, en arriendo,  comodato ó con autorización de uso, con que entidad</t>
  </si>
  <si>
    <t>Talento Humano - Habilitante</t>
  </si>
  <si>
    <t>PROPORCIÓN T.HNO/CUPOS</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</si>
  <si>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</si>
  <si>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</si>
  <si>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</si>
  <si>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</si>
  <si>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</si>
  <si>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</si>
  <si>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</si>
  <si>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</si>
  <si>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9"/>
        <color rgb="FFFF0000"/>
        <rFont val="Calibri"/>
        <family val="2"/>
        <scheme val="minor"/>
      </rPr>
      <t xml:space="preserve"> TIEMPO</t>
    </r>
    <r>
      <rPr>
        <b/>
        <sz val="11"/>
        <color theme="1"/>
        <rFont val="Calibri"/>
        <family val="2"/>
        <scheme val="minor"/>
      </rPr>
      <t xml:space="preserve">
SI /NO</t>
    </r>
  </si>
  <si>
    <t>COORDINADOR</t>
  </si>
  <si>
    <t>LADY KATERINE BETANCOURT ALBARRACIN</t>
  </si>
  <si>
    <t>TRABAJADORA SOCIAL</t>
  </si>
  <si>
    <t>COORPORACIÓN UNIVERSITARIA MINUTO DE DIOS</t>
  </si>
  <si>
    <t>1. FUNDACION NIÑOS DEL SOL                                                     2. COMUNA 8</t>
  </si>
  <si>
    <t>1. 11/02/2013-06/10/2013   07/10/2013-31/12/2013                 2.  01/01/2011-01/01/2012</t>
  </si>
  <si>
    <t>1. COORDIANDORA                      2.  GESTORA SOCIAL</t>
  </si>
  <si>
    <t>APOYO PSICOSOCIAL</t>
  </si>
  <si>
    <t>MARIA ALEJANDRA PEREZ RODRIGUEZ</t>
  </si>
  <si>
    <t>PSICÓLOGA</t>
  </si>
  <si>
    <t>UNIVERSIDAD PAMPLONA</t>
  </si>
  <si>
    <t>1. ALCALDIA VICTORIA CALDAS</t>
  </si>
  <si>
    <t>1. 07/11/2013-09/07/2014</t>
  </si>
  <si>
    <t>1. PSICÓLOGA COMISARÍA FAMILIA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</si>
  <si>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</si>
  <si>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</si>
  <si>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</si>
  <si>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</si>
  <si>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</si>
  <si>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 xml:space="preserve">Objeto del contrato cumple con lo solcitado 
si/ no
</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</si>
  <si>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</si>
  <si>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</si>
  <si>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</si>
  <si>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</si>
  <si>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</si>
  <si>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</si>
  <si>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</si>
  <si>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</si>
  <si>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r>
      <rPr>
        <b/>
        <sz val="9"/>
        <color theme="1"/>
        <rFont val="Calibri"/>
        <family val="2"/>
        <scheme val="minor"/>
      </rPr>
      <t xml:space="preserve">CUMPLE PROPORCION </t>
    </r>
    <r>
      <rPr>
        <b/>
        <sz val="11"/>
        <color theme="1"/>
        <rFont val="Calibri"/>
        <family val="2"/>
        <scheme val="minor"/>
      </rPr>
      <t xml:space="preserve">
SI /NO</t>
    </r>
  </si>
  <si>
    <t>Empresa</t>
  </si>
  <si>
    <t>Fecha de Inicio y Terminacion</t>
  </si>
  <si>
    <t>Funciones</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</si>
  <si>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</si>
  <si>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</si>
  <si>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</si>
  <si>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</si>
  <si>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</si>
  <si>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</si>
  <si>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t>17-2010-0222</t>
  </si>
  <si>
    <t>SE SUBSANA EN EL TIEMPO DE TRASLADO DEL INFORME PRELIMINAR DE EVALUACION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</si>
</sst>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0" x14ac:knownFonts="1">
    <font>
      <sz val="11"/>
      <color theme="1"/>
      <name val="Calibri"/>
      <family val="2"/>
      <scheme val="minor"/>
    </font>
    <font>
      <b/>
      <sz val="11"/>
      <color theme="1"/>
      <name val="Calibri"/>
      <family val="2"/>
      <scheme val="minor"/>
    </font>
    <font>
      <sz val="11"/>
      <color theme="1"/>
      <name val="Arial"/>
      <family val="2"/>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indexed="8"/>
      <name val="Arial Narrow"/>
      <family val="2"/>
    </font>
    <font>
      <b/>
      <sz val="10"/>
      <color indexed="8"/>
      <name val="Arial Narrow"/>
      <family val="2"/>
    </font>
    <font>
      <b/>
      <sz val="10"/>
      <color theme="1"/>
      <name val="Calibri"/>
      <family val="2"/>
      <scheme val="minor"/>
    </font>
    <font>
      <b/>
      <sz val="9"/>
      <color theme="1"/>
      <name val="Calibri"/>
      <family val="2"/>
      <scheme val="minor"/>
    </font>
    <font>
      <b/>
      <sz val="9"/>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4"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cellStyleXfs>
  <cellXfs count="275">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0" fillId="0" borderId="0" xfId="0" applyAlignment="1">
      <alignment vertical="center"/>
    </xf>
    <xf numFmtId="0" fontId="0" fillId="0" borderId="0" xfId="0" applyBorder="1" applyAlignment="1">
      <alignment vertical="center"/>
    </xf>
    <xf numFmtId="0" fontId="7" fillId="0" borderId="6" xfId="0" applyFont="1" applyFill="1" applyBorder="1" applyAlignment="1">
      <alignment vertical="center"/>
    </xf>
    <xf numFmtId="0" fontId="9" fillId="0" borderId="6" xfId="0" applyFont="1" applyFill="1" applyBorder="1" applyAlignment="1">
      <alignment vertical="center"/>
    </xf>
    <xf numFmtId="0" fontId="9" fillId="0" borderId="0" xfId="0" applyFont="1" applyFill="1" applyBorder="1" applyAlignment="1">
      <alignment vertical="center"/>
    </xf>
    <xf numFmtId="0" fontId="9"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8" fillId="0" borderId="8"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1"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2"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4" fillId="0" borderId="0" xfId="0" applyFont="1" applyFill="1" applyBorder="1" applyAlignment="1">
      <alignment horizontal="left" vertical="center"/>
    </xf>
    <xf numFmtId="0" fontId="15" fillId="0" borderId="0" xfId="0" applyFont="1" applyFill="1" applyBorder="1" applyAlignment="1">
      <alignment horizontal="center" vertical="center" wrapText="1"/>
    </xf>
    <xf numFmtId="0" fontId="8" fillId="3" borderId="8" xfId="0" applyFont="1" applyFill="1" applyBorder="1" applyAlignment="1" applyProtection="1">
      <alignment vertical="center"/>
      <protection locked="0"/>
    </xf>
    <xf numFmtId="0" fontId="8"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0" fillId="4" borderId="1" xfId="0" applyNumberFormat="1" applyFont="1" applyFill="1" applyBorder="1" applyAlignment="1">
      <alignment horizontal="right" vertical="center" wrapText="1"/>
    </xf>
    <xf numFmtId="0" fontId="13" fillId="0" borderId="1" xfId="0" applyFont="1" applyFill="1" applyBorder="1" applyAlignment="1">
      <alignment horizontal="center" vertical="center" wrapText="1"/>
    </xf>
    <xf numFmtId="49" fontId="13"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8" fillId="0" borderId="0" xfId="0" applyFont="1" applyBorder="1" applyAlignment="1">
      <alignment horizontal="center" vertical="center"/>
    </xf>
    <xf numFmtId="0" fontId="19"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justify" vertical="center"/>
    </xf>
    <xf numFmtId="0" fontId="23" fillId="5" borderId="18" xfId="0" applyFont="1" applyFill="1" applyBorder="1" applyAlignment="1">
      <alignment horizontal="center" vertical="center" wrapText="1"/>
    </xf>
    <xf numFmtId="0" fontId="23" fillId="0" borderId="18" xfId="0" applyFont="1" applyBorder="1" applyAlignment="1">
      <alignment horizontal="center" vertical="center" wrapText="1"/>
    </xf>
    <xf numFmtId="0" fontId="23" fillId="0" borderId="0" xfId="0" applyFont="1" applyBorder="1" applyAlignment="1">
      <alignment horizontal="center" vertical="center" wrapText="1"/>
    </xf>
    <xf numFmtId="0" fontId="8"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23" fillId="0" borderId="1" xfId="0" applyFont="1" applyBorder="1" applyAlignment="1">
      <alignment horizontal="center" vertical="center" wrapText="1"/>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2"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15" fontId="12" fillId="0" borderId="1" xfId="0" applyNumberFormat="1" applyFont="1" applyFill="1" applyBorder="1" applyAlignment="1" applyProtection="1">
      <alignment horizontal="center" vertical="center" wrapText="1"/>
      <protection locked="0"/>
    </xf>
    <xf numFmtId="0" fontId="10" fillId="0" borderId="0" xfId="0" applyFont="1" applyFill="1" applyBorder="1" applyAlignment="1">
      <alignment horizontal="left" vertical="center" wrapText="1"/>
    </xf>
    <xf numFmtId="0" fontId="13" fillId="0" borderId="0" xfId="0" applyFont="1" applyFill="1" applyAlignment="1">
      <alignment horizontal="left" vertical="center" wrapText="1"/>
    </xf>
    <xf numFmtId="4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49" fontId="17" fillId="0" borderId="1" xfId="0" applyNumberFormat="1" applyFont="1" applyFill="1" applyBorder="1" applyAlignment="1" applyProtection="1">
      <alignment horizontal="center" vertical="center" wrapText="1"/>
      <protection locked="0"/>
    </xf>
    <xf numFmtId="14" fontId="12"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24" fillId="6" borderId="0" xfId="0" applyFont="1" applyFill="1" applyAlignment="1">
      <alignment vertical="center"/>
    </xf>
    <xf numFmtId="0" fontId="25" fillId="6" borderId="27" xfId="0" applyFont="1" applyFill="1" applyBorder="1" applyAlignment="1">
      <alignment vertical="center"/>
    </xf>
    <xf numFmtId="0" fontId="25" fillId="6" borderId="28" xfId="0" applyFont="1" applyFill="1" applyBorder="1" applyAlignment="1">
      <alignment horizontal="center" vertical="center" wrapText="1"/>
    </xf>
    <xf numFmtId="0" fontId="26" fillId="0" borderId="29" xfId="0" applyFont="1" applyBorder="1" applyAlignment="1">
      <alignment vertical="center" wrapText="1"/>
    </xf>
    <xf numFmtId="0" fontId="26" fillId="0" borderId="28" xfId="0" applyFont="1" applyBorder="1" applyAlignment="1">
      <alignment vertical="center"/>
    </xf>
    <xf numFmtId="0" fontId="25" fillId="6" borderId="29" xfId="0" applyFont="1" applyFill="1" applyBorder="1" applyAlignment="1">
      <alignment vertical="center"/>
    </xf>
    <xf numFmtId="0" fontId="26" fillId="6" borderId="28" xfId="0" applyFont="1" applyFill="1" applyBorder="1" applyAlignment="1">
      <alignment vertical="center"/>
    </xf>
    <xf numFmtId="0" fontId="26" fillId="6" borderId="0" xfId="0" applyFont="1" applyFill="1" applyAlignment="1">
      <alignment vertical="center"/>
    </xf>
    <xf numFmtId="0" fontId="26" fillId="6" borderId="29" xfId="0" applyFont="1" applyFill="1" applyBorder="1" applyAlignment="1">
      <alignment vertical="center"/>
    </xf>
    <xf numFmtId="0" fontId="25" fillId="6" borderId="30" xfId="0" applyFont="1" applyFill="1" applyBorder="1" applyAlignment="1">
      <alignment vertical="center"/>
    </xf>
    <xf numFmtId="0" fontId="25" fillId="6" borderId="0" xfId="0" applyFont="1" applyFill="1" applyAlignment="1">
      <alignment horizontal="center" vertical="center"/>
    </xf>
    <xf numFmtId="0" fontId="25" fillId="6" borderId="29" xfId="0" applyFont="1" applyFill="1" applyBorder="1" applyAlignment="1">
      <alignment horizontal="center" vertical="center"/>
    </xf>
    <xf numFmtId="0" fontId="26" fillId="6" borderId="25" xfId="0" applyFont="1" applyFill="1" applyBorder="1" applyAlignment="1">
      <alignment vertical="center"/>
    </xf>
    <xf numFmtId="0" fontId="26" fillId="7" borderId="26" xfId="0" applyFont="1" applyFill="1" applyBorder="1" applyAlignment="1">
      <alignment vertical="center"/>
    </xf>
    <xf numFmtId="0" fontId="26" fillId="6" borderId="27" xfId="0" applyFont="1" applyFill="1" applyBorder="1" applyAlignment="1">
      <alignment vertical="center"/>
    </xf>
    <xf numFmtId="0" fontId="26" fillId="7" borderId="0" xfId="0" applyFont="1" applyFill="1" applyAlignment="1">
      <alignment vertical="center"/>
    </xf>
    <xf numFmtId="0" fontId="26" fillId="6" borderId="33" xfId="0" applyFont="1" applyFill="1" applyBorder="1" applyAlignment="1">
      <alignment vertical="center"/>
    </xf>
    <xf numFmtId="0" fontId="26" fillId="7" borderId="35" xfId="0" applyFont="1" applyFill="1" applyBorder="1" applyAlignment="1">
      <alignment vertical="center"/>
    </xf>
    <xf numFmtId="0" fontId="26" fillId="6" borderId="36" xfId="0" applyFont="1" applyFill="1" applyBorder="1" applyAlignment="1">
      <alignment vertical="center"/>
    </xf>
    <xf numFmtId="0" fontId="25" fillId="6" borderId="28" xfId="0" applyFont="1" applyFill="1" applyBorder="1" applyAlignment="1">
      <alignment vertical="center"/>
    </xf>
    <xf numFmtId="0" fontId="25" fillId="6" borderId="36"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9" xfId="0" applyFont="1" applyBorder="1" applyAlignment="1">
      <alignment vertical="center"/>
    </xf>
    <xf numFmtId="0" fontId="26" fillId="6" borderId="35" xfId="0" applyFont="1" applyFill="1" applyBorder="1" applyAlignment="1">
      <alignment vertical="center" wrapText="1"/>
    </xf>
    <xf numFmtId="0" fontId="27" fillId="0" borderId="0" xfId="0" applyFont="1"/>
    <xf numFmtId="0" fontId="29" fillId="0" borderId="0" xfId="0" applyFont="1"/>
    <xf numFmtId="2" fontId="17" fillId="0" borderId="1" xfId="0" applyNumberFormat="1" applyFont="1" applyFill="1" applyBorder="1" applyAlignment="1" applyProtection="1">
      <alignment horizontal="center" vertical="center" wrapText="1"/>
      <protection locked="0"/>
    </xf>
    <xf numFmtId="9" fontId="12" fillId="0" borderId="1" xfId="4" applyFont="1" applyFill="1" applyBorder="1" applyAlignment="1" applyProtection="1">
      <alignment horizontal="center" vertical="center" wrapText="1"/>
      <protection locked="0"/>
    </xf>
    <xf numFmtId="0" fontId="10"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30" fillId="6" borderId="33" xfId="0" applyFont="1" applyFill="1" applyBorder="1" applyAlignment="1">
      <alignment vertical="center"/>
    </xf>
    <xf numFmtId="0" fontId="30" fillId="6" borderId="33" xfId="0" applyFont="1" applyFill="1" applyBorder="1" applyAlignment="1">
      <alignment horizontal="center" vertical="center"/>
    </xf>
    <xf numFmtId="0" fontId="30" fillId="6" borderId="33" xfId="0" applyFont="1" applyFill="1" applyBorder="1" applyAlignment="1">
      <alignment vertical="center" wrapText="1"/>
    </xf>
    <xf numFmtId="0" fontId="0" fillId="0" borderId="0" xfId="0" applyBorder="1"/>
    <xf numFmtId="0" fontId="23" fillId="0" borderId="40" xfId="0" applyFont="1" applyBorder="1" applyAlignment="1">
      <alignment horizontal="center" vertical="center" wrapText="1"/>
    </xf>
    <xf numFmtId="0" fontId="5" fillId="0" borderId="0" xfId="0" applyFont="1"/>
    <xf numFmtId="0" fontId="25" fillId="6" borderId="33" xfId="0" applyFont="1" applyFill="1" applyBorder="1" applyAlignment="1">
      <alignment vertical="center"/>
    </xf>
    <xf numFmtId="0" fontId="26" fillId="6" borderId="29" xfId="0" applyFont="1" applyFill="1" applyBorder="1" applyAlignment="1">
      <alignment vertical="center"/>
    </xf>
    <xf numFmtId="2" fontId="26" fillId="7" borderId="0" xfId="0" applyNumberFormat="1" applyFont="1" applyFill="1" applyAlignment="1">
      <alignment horizontal="center" vertical="center"/>
    </xf>
    <xf numFmtId="9" fontId="26" fillId="7" borderId="35" xfId="0" applyNumberFormat="1"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 fillId="0" borderId="1" xfId="0" applyFont="1" applyBorder="1" applyAlignment="1">
      <alignment horizontal="center" vertical="center" wrapText="1"/>
    </xf>
    <xf numFmtId="0" fontId="36" fillId="3" borderId="5"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5" fillId="6" borderId="19" xfId="0" applyFont="1" applyFill="1" applyBorder="1" applyAlignment="1">
      <alignment horizontal="center" vertical="center" wrapText="1"/>
    </xf>
    <xf numFmtId="0" fontId="35" fillId="0" borderId="1" xfId="0" applyFont="1" applyBorder="1" applyAlignment="1">
      <alignment horizontal="center" vertical="center"/>
    </xf>
    <xf numFmtId="0" fontId="35" fillId="0" borderId="1" xfId="0" applyFont="1" applyBorder="1"/>
    <xf numFmtId="0" fontId="35" fillId="6" borderId="22" xfId="0" applyFont="1" applyFill="1" applyBorder="1" applyAlignment="1">
      <alignment horizontal="center" vertical="center" wrapText="1"/>
    </xf>
    <xf numFmtId="0" fontId="35" fillId="0" borderId="22" xfId="0" applyFont="1" applyBorder="1" applyAlignment="1">
      <alignment horizontal="center" vertical="center" wrapText="1"/>
    </xf>
    <xf numFmtId="0" fontId="35" fillId="6" borderId="22" xfId="0" applyFont="1" applyFill="1" applyBorder="1" applyAlignment="1">
      <alignment horizontal="justify" vertical="center" wrapText="1"/>
    </xf>
    <xf numFmtId="0" fontId="35" fillId="0" borderId="0" xfId="0" applyFont="1"/>
    <xf numFmtId="0" fontId="35" fillId="6" borderId="0" xfId="0" applyFont="1" applyFill="1" applyBorder="1" applyAlignment="1">
      <alignment vertical="center" wrapText="1"/>
    </xf>
    <xf numFmtId="0" fontId="35" fillId="6" borderId="0" xfId="0" applyFont="1" applyFill="1" applyBorder="1" applyAlignment="1">
      <alignment horizontal="justify" vertical="center" wrapText="1"/>
    </xf>
    <xf numFmtId="0" fontId="35" fillId="0" borderId="0" xfId="0" applyFont="1" applyBorder="1" applyAlignment="1">
      <alignment horizontal="center" vertical="center"/>
    </xf>
    <xf numFmtId="0" fontId="35" fillId="0" borderId="0" xfId="0" applyFont="1" applyBorder="1"/>
    <xf numFmtId="0" fontId="35" fillId="0" borderId="0" xfId="0" applyFont="1" applyBorder="1" applyAlignment="1">
      <alignment horizontal="center"/>
    </xf>
    <xf numFmtId="0" fontId="35" fillId="0" borderId="0" xfId="0" applyFont="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vertical="center" wrapText="1"/>
    </xf>
    <xf numFmtId="3"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0" fontId="2" fillId="0" borderId="1" xfId="0" applyFont="1" applyFill="1" applyBorder="1"/>
    <xf numFmtId="0" fontId="2" fillId="0" borderId="1" xfId="0" applyFont="1" applyFill="1" applyBorder="1" applyAlignment="1">
      <alignment wrapText="1"/>
    </xf>
    <xf numFmtId="14" fontId="0" fillId="0" borderId="1" xfId="0" applyNumberFormat="1" applyBorder="1" applyAlignment="1">
      <alignment horizontal="center" vertical="center"/>
    </xf>
    <xf numFmtId="0" fontId="0" fillId="10" borderId="1" xfId="0" applyFill="1" applyBorder="1" applyAlignment="1">
      <alignment horizontal="center" vertical="center"/>
    </xf>
    <xf numFmtId="0" fontId="0" fillId="0" borderId="1" xfId="0" applyFill="1" applyBorder="1" applyAlignment="1">
      <alignment horizontal="center" vertical="center" wrapText="1"/>
    </xf>
    <xf numFmtId="0" fontId="0" fillId="11" borderId="1" xfId="0"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2" fillId="0" borderId="1" xfId="0" applyFont="1" applyBorder="1"/>
    <xf numFmtId="14" fontId="0" fillId="10" borderId="1" xfId="0" applyNumberFormat="1" applyFill="1" applyBorder="1" applyAlignment="1">
      <alignment horizontal="center" vertical="center"/>
    </xf>
    <xf numFmtId="14" fontId="0" fillId="0" borderId="1" xfId="0" applyNumberFormat="1" applyFill="1" applyBorder="1" applyAlignment="1">
      <alignment horizontal="center" vertical="center" wrapText="1"/>
    </xf>
    <xf numFmtId="0" fontId="0" fillId="0" borderId="1" xfId="0" applyFill="1" applyBorder="1" applyAlignment="1">
      <alignment vertical="center" wrapText="1"/>
    </xf>
    <xf numFmtId="0" fontId="2" fillId="0" borderId="4" xfId="0" applyFont="1" applyBorder="1"/>
    <xf numFmtId="0" fontId="35" fillId="0" borderId="39"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14" xfId="0" applyFont="1" applyBorder="1" applyAlignment="1">
      <alignment horizontal="center" vertical="center"/>
    </xf>
    <xf numFmtId="0" fontId="35" fillId="0" borderId="0" xfId="0" applyFont="1" applyAlignment="1">
      <alignment horizontal="left"/>
    </xf>
    <xf numFmtId="0" fontId="35" fillId="6" borderId="22" xfId="0" applyFont="1" applyFill="1" applyBorder="1" applyAlignment="1">
      <alignment horizontal="left" vertical="center" wrapText="1"/>
    </xf>
    <xf numFmtId="0" fontId="35" fillId="6" borderId="23" xfId="0" applyFont="1" applyFill="1" applyBorder="1" applyAlignment="1">
      <alignment horizontal="left" vertical="center" wrapText="1"/>
    </xf>
    <xf numFmtId="0" fontId="35" fillId="6" borderId="24" xfId="0" applyFont="1" applyFill="1" applyBorder="1" applyAlignment="1">
      <alignment horizontal="left" vertical="center" wrapText="1"/>
    </xf>
    <xf numFmtId="0" fontId="35" fillId="0" borderId="5" xfId="0" applyFont="1" applyBorder="1" applyAlignment="1">
      <alignment horizontal="center" vertical="center"/>
    </xf>
    <xf numFmtId="0" fontId="35" fillId="0" borderId="39" xfId="0" applyFont="1" applyBorder="1" applyAlignment="1">
      <alignment horizontal="center" vertical="center"/>
    </xf>
    <xf numFmtId="0" fontId="35" fillId="6" borderId="22" xfId="0" applyFont="1" applyFill="1" applyBorder="1" applyAlignment="1">
      <alignment vertical="center" wrapText="1"/>
    </xf>
    <xf numFmtId="0" fontId="35" fillId="6" borderId="23" xfId="0" applyFont="1" applyFill="1" applyBorder="1" applyAlignment="1">
      <alignment vertical="center" wrapText="1"/>
    </xf>
    <xf numFmtId="0" fontId="35" fillId="6" borderId="24" xfId="0" applyFont="1" applyFill="1" applyBorder="1" applyAlignment="1">
      <alignment vertical="center" wrapText="1"/>
    </xf>
    <xf numFmtId="0" fontId="35" fillId="0" borderId="1" xfId="0" applyFont="1" applyBorder="1" applyAlignment="1">
      <alignment horizontal="center" vertical="center"/>
    </xf>
    <xf numFmtId="0" fontId="35" fillId="6" borderId="19" xfId="0" applyFont="1" applyFill="1" applyBorder="1" applyAlignment="1">
      <alignment vertical="center" wrapText="1"/>
    </xf>
    <xf numFmtId="0" fontId="35" fillId="6" borderId="20" xfId="0" applyFont="1" applyFill="1" applyBorder="1" applyAlignment="1">
      <alignment vertical="center" wrapText="1"/>
    </xf>
    <xf numFmtId="0" fontId="35" fillId="6" borderId="21" xfId="0" applyFont="1" applyFill="1" applyBorder="1" applyAlignment="1">
      <alignment vertical="center" wrapText="1"/>
    </xf>
    <xf numFmtId="0" fontId="35" fillId="0" borderId="5" xfId="0" applyFont="1" applyBorder="1" applyAlignment="1">
      <alignment horizontal="center" vertical="center" wrapText="1"/>
    </xf>
    <xf numFmtId="0" fontId="0" fillId="0" borderId="39" xfId="0" applyBorder="1" applyAlignment="1">
      <alignment horizontal="center" vertical="center"/>
    </xf>
    <xf numFmtId="0" fontId="22" fillId="0" borderId="0" xfId="0" applyFont="1" applyAlignment="1">
      <alignment horizontal="justify" vertical="center" wrapText="1"/>
    </xf>
    <xf numFmtId="0" fontId="23" fillId="5" borderId="1" xfId="0" applyFont="1" applyFill="1" applyBorder="1" applyAlignment="1">
      <alignment horizontal="center" vertical="center" wrapText="1"/>
    </xf>
    <xf numFmtId="0" fontId="0" fillId="0" borderId="1" xfId="0" applyBorder="1" applyAlignment="1">
      <alignment wrapText="1"/>
    </xf>
    <xf numFmtId="0" fontId="35" fillId="0" borderId="14" xfId="0" applyFont="1" applyBorder="1" applyAlignment="1">
      <alignment horizontal="center" vertical="center"/>
    </xf>
    <xf numFmtId="0" fontId="35" fillId="0" borderId="22" xfId="0" applyFont="1" applyBorder="1" applyAlignment="1">
      <alignment vertical="center" wrapText="1"/>
    </xf>
    <xf numFmtId="0" fontId="35" fillId="0" borderId="23" xfId="0" applyFont="1" applyBorder="1" applyAlignment="1">
      <alignment vertical="center" wrapText="1"/>
    </xf>
    <xf numFmtId="0" fontId="35" fillId="0" borderId="24" xfId="0" applyFont="1" applyBorder="1" applyAlignment="1">
      <alignment vertical="center" wrapText="1"/>
    </xf>
    <xf numFmtId="0" fontId="36" fillId="3" borderId="1" xfId="0" applyFont="1" applyFill="1" applyBorder="1" applyAlignment="1">
      <alignment horizontal="center" vertical="center" wrapText="1"/>
    </xf>
    <xf numFmtId="0" fontId="34" fillId="3" borderId="1" xfId="0" applyFont="1" applyFill="1" applyBorder="1" applyAlignment="1" applyProtection="1">
      <alignment vertical="center"/>
    </xf>
    <xf numFmtId="0" fontId="35" fillId="0" borderId="1" xfId="0" applyFont="1" applyBorder="1" applyAlignment="1">
      <alignment vertical="center"/>
    </xf>
    <xf numFmtId="0" fontId="34" fillId="0" borderId="1" xfId="0" applyFont="1" applyFill="1" applyBorder="1" applyAlignment="1" applyProtection="1">
      <alignment horizontal="center"/>
    </xf>
    <xf numFmtId="14" fontId="33" fillId="0" borderId="1" xfId="0" applyNumberFormat="1" applyFont="1" applyFill="1" applyBorder="1" applyAlignment="1" applyProtection="1">
      <alignment horizontal="center"/>
    </xf>
    <xf numFmtId="0" fontId="36" fillId="0" borderId="41" xfId="0" applyFont="1" applyBorder="1" applyAlignment="1">
      <alignment horizontal="left" vertical="center"/>
    </xf>
    <xf numFmtId="0" fontId="28" fillId="9" borderId="0" xfId="0" applyFont="1" applyFill="1" applyAlignment="1">
      <alignment horizontal="center"/>
    </xf>
    <xf numFmtId="0" fontId="23" fillId="0" borderId="5"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1" fillId="0" borderId="0" xfId="0" applyFont="1" applyAlignment="1">
      <alignment horizontal="center" vertical="center"/>
    </xf>
    <xf numFmtId="0" fontId="35" fillId="0" borderId="39" xfId="0" applyFont="1" applyBorder="1" applyAlignment="1">
      <alignment horizontal="center" vertical="center" wrapText="1"/>
    </xf>
    <xf numFmtId="0" fontId="35" fillId="0" borderId="14" xfId="0" applyFont="1" applyBorder="1" applyAlignment="1">
      <alignment horizontal="center" vertical="center" wrapText="1"/>
    </xf>
    <xf numFmtId="0" fontId="33" fillId="0" borderId="0" xfId="0" applyFont="1" applyFill="1" applyBorder="1" applyAlignment="1" applyProtection="1">
      <alignment horizontal="center"/>
    </xf>
    <xf numFmtId="0" fontId="33" fillId="0" borderId="1" xfId="0" applyFont="1" applyFill="1" applyBorder="1" applyAlignment="1" applyProtection="1">
      <alignment horizont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6" fillId="2" borderId="10"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6" fillId="2" borderId="6" xfId="0" applyFont="1" applyFill="1" applyBorder="1" applyAlignment="1">
      <alignment horizontal="center" vertical="center"/>
    </xf>
    <xf numFmtId="0" fontId="16" fillId="0" borderId="0" xfId="0" applyFont="1" applyFill="1" applyAlignment="1">
      <alignment horizontal="left" vertical="center" wrapText="1"/>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8"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3" borderId="8" xfId="0" applyFont="1" applyFill="1" applyBorder="1" applyAlignment="1" applyProtection="1">
      <alignment horizontal="left" vertical="center"/>
      <protection locked="0"/>
    </xf>
    <xf numFmtId="0" fontId="8"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xf>
    <xf numFmtId="0" fontId="3"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28" xfId="0" applyBorder="1"/>
    <xf numFmtId="0" fontId="25" fillId="6" borderId="35" xfId="0" applyFont="1" applyFill="1" applyBorder="1" applyAlignment="1">
      <alignment vertical="center" wrapText="1"/>
    </xf>
    <xf numFmtId="0" fontId="25" fillId="6" borderId="34" xfId="0" applyFont="1" applyFill="1" applyBorder="1" applyAlignment="1">
      <alignment vertical="center" wrapText="1"/>
    </xf>
    <xf numFmtId="0" fontId="25" fillId="8" borderId="30" xfId="0" applyFont="1" applyFill="1" applyBorder="1" applyAlignment="1">
      <alignment horizontal="center" vertical="center"/>
    </xf>
    <xf numFmtId="0" fontId="25" fillId="8" borderId="32" xfId="0" applyFont="1" applyFill="1" applyBorder="1" applyAlignment="1">
      <alignment horizontal="center" vertical="center"/>
    </xf>
    <xf numFmtId="0" fontId="25" fillId="8" borderId="31" xfId="0" applyFont="1" applyFill="1" applyBorder="1" applyAlignment="1">
      <alignment horizontal="center" vertical="center"/>
    </xf>
    <xf numFmtId="0" fontId="26" fillId="6" borderId="38" xfId="0" applyFont="1" applyFill="1" applyBorder="1" applyAlignment="1">
      <alignment vertical="center"/>
    </xf>
    <xf numFmtId="0" fontId="25" fillId="6" borderId="25" xfId="0" applyFont="1" applyFill="1" applyBorder="1" applyAlignment="1">
      <alignment vertical="center"/>
    </xf>
    <xf numFmtId="0" fontId="25" fillId="6" borderId="33" xfId="0" applyFont="1" applyFill="1" applyBorder="1" applyAlignment="1">
      <alignment vertical="center"/>
    </xf>
    <xf numFmtId="0" fontId="25" fillId="6" borderId="26" xfId="0" applyFont="1" applyFill="1" applyBorder="1" applyAlignment="1">
      <alignment vertical="center" wrapText="1"/>
    </xf>
    <xf numFmtId="0" fontId="25" fillId="6" borderId="37" xfId="0" applyFont="1" applyFill="1" applyBorder="1" applyAlignment="1">
      <alignment vertical="center" wrapText="1"/>
    </xf>
    <xf numFmtId="0" fontId="26" fillId="6" borderId="29" xfId="0" applyFont="1" applyFill="1" applyBorder="1" applyAlignment="1">
      <alignment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2" xfId="0" applyFont="1" applyFill="1" applyBorder="1" applyAlignment="1">
      <alignment horizontal="center" vertical="center" wrapText="1"/>
    </xf>
    <xf numFmtId="0" fontId="26" fillId="6" borderId="31" xfId="0" applyFont="1" applyFill="1" applyBorder="1" applyAlignment="1">
      <alignment horizontal="center" vertical="center" wrapText="1"/>
    </xf>
    <xf numFmtId="0" fontId="31" fillId="6" borderId="32" xfId="0" applyFont="1" applyFill="1" applyBorder="1" applyAlignment="1">
      <alignment horizontal="center" vertical="center" wrapText="1"/>
    </xf>
    <xf numFmtId="0" fontId="31" fillId="6" borderId="31" xfId="0" applyFont="1" applyFill="1" applyBorder="1" applyAlignment="1">
      <alignment horizontal="center" vertical="center" wrapText="1"/>
    </xf>
    <xf numFmtId="44" fontId="31" fillId="6" borderId="32" xfId="3" applyFont="1" applyFill="1" applyBorder="1" applyAlignment="1">
      <alignment horizontal="center" vertical="center" wrapText="1"/>
    </xf>
    <xf numFmtId="44" fontId="31" fillId="6" borderId="31" xfId="3" applyFont="1" applyFill="1" applyBorder="1" applyAlignment="1">
      <alignment horizontal="center" vertical="center" wrapText="1"/>
    </xf>
    <xf numFmtId="0" fontId="30" fillId="6" borderId="32" xfId="0" applyFont="1" applyFill="1" applyBorder="1" applyAlignment="1">
      <alignment horizontal="center" vertical="center" wrapText="1"/>
    </xf>
    <xf numFmtId="0" fontId="30"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0"/>
  <sheetViews>
    <sheetView topLeftCell="A22" zoomScale="80" zoomScaleNormal="80" workbookViewId="0">
      <selection activeCell="H37" sqref="H37:L37"/>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4" t="s">
        <v>31</v>
      </c>
      <c r="B2" s="204"/>
      <c r="C2" s="204"/>
      <c r="D2" s="204"/>
      <c r="E2" s="204"/>
      <c r="F2" s="204"/>
      <c r="G2" s="204"/>
      <c r="H2" s="204"/>
      <c r="I2" s="204"/>
      <c r="J2" s="204"/>
      <c r="K2" s="204"/>
      <c r="L2" s="204"/>
    </row>
    <row r="4" spans="1:12" ht="16.5" x14ac:dyDescent="0.25">
      <c r="A4" s="210" t="s">
        <v>9</v>
      </c>
      <c r="B4" s="210"/>
      <c r="C4" s="210"/>
      <c r="D4" s="210"/>
      <c r="E4" s="210"/>
      <c r="F4" s="210"/>
      <c r="G4" s="210"/>
      <c r="H4" s="210"/>
      <c r="I4" s="210"/>
      <c r="J4" s="210"/>
      <c r="K4" s="210"/>
      <c r="L4" s="210"/>
    </row>
    <row r="5" spans="1:12" ht="16.5" x14ac:dyDescent="0.25">
      <c r="A5" s="54"/>
    </row>
    <row r="6" spans="1:12" ht="16.5" x14ac:dyDescent="0.25">
      <c r="A6" s="210" t="s">
        <v>45</v>
      </c>
      <c r="B6" s="210"/>
      <c r="C6" s="210"/>
      <c r="D6" s="210"/>
      <c r="E6" s="210"/>
      <c r="F6" s="210"/>
      <c r="G6" s="210"/>
      <c r="H6" s="210"/>
      <c r="I6" s="210"/>
      <c r="J6" s="210"/>
      <c r="K6" s="210"/>
      <c r="L6" s="210"/>
    </row>
    <row r="7" spans="1:12" ht="16.5" x14ac:dyDescent="0.25">
      <c r="A7" s="55"/>
    </row>
    <row r="8" spans="1:12" ht="109.5" customHeight="1" x14ac:dyDescent="0.25">
      <c r="A8" s="191" t="s">
        <v>46</v>
      </c>
      <c r="B8" s="191"/>
      <c r="C8" s="191"/>
      <c r="D8" s="191"/>
      <c r="E8" s="191"/>
      <c r="F8" s="191"/>
      <c r="G8" s="191"/>
      <c r="H8" s="191"/>
      <c r="I8" s="191"/>
      <c r="J8" s="191"/>
      <c r="K8" s="191"/>
      <c r="L8" s="191"/>
    </row>
    <row r="9" spans="1:12" ht="45.75" customHeight="1" x14ac:dyDescent="0.25">
      <c r="A9" s="191"/>
      <c r="B9" s="191"/>
      <c r="C9" s="191"/>
      <c r="D9" s="191"/>
      <c r="E9" s="191"/>
      <c r="F9" s="191"/>
      <c r="G9" s="191"/>
      <c r="H9" s="191"/>
      <c r="I9" s="191"/>
      <c r="J9" s="191"/>
      <c r="K9" s="191"/>
      <c r="L9" s="191"/>
    </row>
    <row r="10" spans="1:12" ht="28.5" customHeight="1" x14ac:dyDescent="0.25">
      <c r="A10" s="191" t="s">
        <v>33</v>
      </c>
      <c r="B10" s="191"/>
      <c r="C10" s="191"/>
      <c r="D10" s="191"/>
      <c r="E10" s="191"/>
      <c r="F10" s="191"/>
      <c r="G10" s="191"/>
      <c r="H10" s="191"/>
      <c r="I10" s="191"/>
      <c r="J10" s="191"/>
      <c r="K10" s="191"/>
      <c r="L10" s="191"/>
    </row>
    <row r="11" spans="1:12" ht="28.5" customHeight="1" x14ac:dyDescent="0.25">
      <c r="A11" s="191"/>
      <c r="B11" s="191"/>
      <c r="C11" s="191"/>
      <c r="D11" s="191"/>
      <c r="E11" s="191"/>
      <c r="F11" s="191"/>
      <c r="G11" s="191"/>
      <c r="H11" s="191"/>
      <c r="I11" s="191"/>
      <c r="J11" s="191"/>
      <c r="K11" s="191"/>
      <c r="L11" s="191"/>
    </row>
    <row r="12" spans="1:12" ht="15.75" thickBot="1" x14ac:dyDescent="0.3"/>
    <row r="13" spans="1:12" ht="15.75" thickBot="1" x14ac:dyDescent="0.3">
      <c r="A13" s="56" t="s">
        <v>10</v>
      </c>
      <c r="B13" s="192" t="s">
        <v>30</v>
      </c>
      <c r="C13" s="193"/>
      <c r="D13" s="193"/>
      <c r="E13" s="193"/>
      <c r="F13" s="193"/>
      <c r="G13" s="193"/>
      <c r="H13" s="193"/>
      <c r="I13" s="193"/>
      <c r="J13" s="193"/>
      <c r="K13" s="193"/>
      <c r="L13" s="193"/>
    </row>
    <row r="14" spans="1:12" s="71" customFormat="1" ht="25.5" customHeight="1" thickBot="1" x14ac:dyDescent="0.3">
      <c r="A14" s="57">
        <v>1</v>
      </c>
      <c r="B14" s="205" t="s">
        <v>67</v>
      </c>
      <c r="C14" s="206" t="s">
        <v>47</v>
      </c>
      <c r="D14" s="206" t="s">
        <v>47</v>
      </c>
      <c r="E14" s="206" t="s">
        <v>47</v>
      </c>
      <c r="F14" s="206" t="s">
        <v>47</v>
      </c>
      <c r="G14" s="206" t="s">
        <v>47</v>
      </c>
      <c r="H14" s="206" t="s">
        <v>47</v>
      </c>
      <c r="I14" s="206" t="s">
        <v>47</v>
      </c>
      <c r="J14" s="206" t="s">
        <v>47</v>
      </c>
      <c r="K14" s="206" t="s">
        <v>47</v>
      </c>
      <c r="L14" s="207" t="s">
        <v>47</v>
      </c>
    </row>
    <row r="15" spans="1:12" s="71" customFormat="1" ht="15.75" thickBot="1" x14ac:dyDescent="0.3">
      <c r="A15" s="57">
        <f>SUM(A14+1)</f>
        <v>2</v>
      </c>
      <c r="B15" s="205" t="s">
        <v>68</v>
      </c>
      <c r="C15" s="206" t="s">
        <v>48</v>
      </c>
      <c r="D15" s="206" t="s">
        <v>48</v>
      </c>
      <c r="E15" s="206" t="s">
        <v>48</v>
      </c>
      <c r="F15" s="206" t="s">
        <v>48</v>
      </c>
      <c r="G15" s="206" t="s">
        <v>48</v>
      </c>
      <c r="H15" s="206" t="s">
        <v>48</v>
      </c>
      <c r="I15" s="206" t="s">
        <v>48</v>
      </c>
      <c r="J15" s="206" t="s">
        <v>48</v>
      </c>
      <c r="K15" s="206" t="s">
        <v>48</v>
      </c>
      <c r="L15" s="207" t="s">
        <v>48</v>
      </c>
    </row>
    <row r="16" spans="1:12" s="71" customFormat="1" ht="15.75" thickBot="1" x14ac:dyDescent="0.3">
      <c r="A16" s="57">
        <f t="shared" ref="A16:A27" si="0">SUM(A15+1)</f>
        <v>3</v>
      </c>
      <c r="B16" s="205" t="s">
        <v>59</v>
      </c>
      <c r="C16" s="206" t="s">
        <v>49</v>
      </c>
      <c r="D16" s="206" t="s">
        <v>49</v>
      </c>
      <c r="E16" s="206" t="s">
        <v>49</v>
      </c>
      <c r="F16" s="206" t="s">
        <v>49</v>
      </c>
      <c r="G16" s="206" t="s">
        <v>49</v>
      </c>
      <c r="H16" s="206" t="s">
        <v>49</v>
      </c>
      <c r="I16" s="206" t="s">
        <v>49</v>
      </c>
      <c r="J16" s="206" t="s">
        <v>49</v>
      </c>
      <c r="K16" s="206" t="s">
        <v>49</v>
      </c>
      <c r="L16" s="207" t="s">
        <v>49</v>
      </c>
    </row>
    <row r="17" spans="1:14" s="71" customFormat="1" ht="15.75" thickBot="1" x14ac:dyDescent="0.3">
      <c r="A17" s="57">
        <f t="shared" si="0"/>
        <v>4</v>
      </c>
      <c r="B17" s="205" t="s">
        <v>60</v>
      </c>
      <c r="C17" s="206" t="s">
        <v>50</v>
      </c>
      <c r="D17" s="206" t="s">
        <v>50</v>
      </c>
      <c r="E17" s="206" t="s">
        <v>50</v>
      </c>
      <c r="F17" s="206" t="s">
        <v>50</v>
      </c>
      <c r="G17" s="206" t="s">
        <v>50</v>
      </c>
      <c r="H17" s="206" t="s">
        <v>50</v>
      </c>
      <c r="I17" s="206" t="s">
        <v>50</v>
      </c>
      <c r="J17" s="206" t="s">
        <v>50</v>
      </c>
      <c r="K17" s="206" t="s">
        <v>50</v>
      </c>
      <c r="L17" s="207" t="s">
        <v>50</v>
      </c>
    </row>
    <row r="18" spans="1:14" s="71" customFormat="1" ht="15.75" thickBot="1" x14ac:dyDescent="0.3">
      <c r="A18" s="57">
        <f t="shared" si="0"/>
        <v>5</v>
      </c>
      <c r="B18" s="205" t="s">
        <v>51</v>
      </c>
      <c r="C18" s="206" t="s">
        <v>51</v>
      </c>
      <c r="D18" s="206" t="s">
        <v>51</v>
      </c>
      <c r="E18" s="206" t="s">
        <v>51</v>
      </c>
      <c r="F18" s="206" t="s">
        <v>51</v>
      </c>
      <c r="G18" s="206" t="s">
        <v>51</v>
      </c>
      <c r="H18" s="206" t="s">
        <v>51</v>
      </c>
      <c r="I18" s="206" t="s">
        <v>51</v>
      </c>
      <c r="J18" s="206" t="s">
        <v>51</v>
      </c>
      <c r="K18" s="206" t="s">
        <v>51</v>
      </c>
      <c r="L18" s="207" t="s">
        <v>51</v>
      </c>
    </row>
    <row r="19" spans="1:14" s="71" customFormat="1" ht="15.75" thickBot="1" x14ac:dyDescent="0.3">
      <c r="A19" s="57">
        <f t="shared" si="0"/>
        <v>6</v>
      </c>
      <c r="B19" s="205" t="s">
        <v>52</v>
      </c>
      <c r="C19" s="206" t="s">
        <v>52</v>
      </c>
      <c r="D19" s="206" t="s">
        <v>52</v>
      </c>
      <c r="E19" s="206" t="s">
        <v>52</v>
      </c>
      <c r="F19" s="206" t="s">
        <v>52</v>
      </c>
      <c r="G19" s="206" t="s">
        <v>52</v>
      </c>
      <c r="H19" s="206" t="s">
        <v>52</v>
      </c>
      <c r="I19" s="206" t="s">
        <v>52</v>
      </c>
      <c r="J19" s="206" t="s">
        <v>52</v>
      </c>
      <c r="K19" s="206" t="s">
        <v>52</v>
      </c>
      <c r="L19" s="207" t="s">
        <v>52</v>
      </c>
    </row>
    <row r="20" spans="1:14" s="71" customFormat="1" ht="15.75" thickBot="1" x14ac:dyDescent="0.3">
      <c r="A20" s="57">
        <f t="shared" si="0"/>
        <v>7</v>
      </c>
      <c r="B20" s="205" t="s">
        <v>69</v>
      </c>
      <c r="C20" s="206" t="s">
        <v>53</v>
      </c>
      <c r="D20" s="206" t="s">
        <v>53</v>
      </c>
      <c r="E20" s="206" t="s">
        <v>53</v>
      </c>
      <c r="F20" s="206" t="s">
        <v>53</v>
      </c>
      <c r="G20" s="206" t="s">
        <v>53</v>
      </c>
      <c r="H20" s="206" t="s">
        <v>53</v>
      </c>
      <c r="I20" s="206" t="s">
        <v>53</v>
      </c>
      <c r="J20" s="206" t="s">
        <v>53</v>
      </c>
      <c r="K20" s="206" t="s">
        <v>53</v>
      </c>
      <c r="L20" s="207" t="s">
        <v>53</v>
      </c>
    </row>
    <row r="21" spans="1:14" ht="15.75" thickBot="1" x14ac:dyDescent="0.3">
      <c r="A21" s="57">
        <f t="shared" si="0"/>
        <v>8</v>
      </c>
      <c r="B21" s="205" t="s">
        <v>61</v>
      </c>
      <c r="C21" s="206" t="s">
        <v>54</v>
      </c>
      <c r="D21" s="206" t="s">
        <v>54</v>
      </c>
      <c r="E21" s="206" t="s">
        <v>54</v>
      </c>
      <c r="F21" s="206" t="s">
        <v>54</v>
      </c>
      <c r="G21" s="206" t="s">
        <v>54</v>
      </c>
      <c r="H21" s="206" t="s">
        <v>54</v>
      </c>
      <c r="I21" s="206" t="s">
        <v>54</v>
      </c>
      <c r="J21" s="206" t="s">
        <v>54</v>
      </c>
      <c r="K21" s="206" t="s">
        <v>54</v>
      </c>
      <c r="L21" s="207" t="s">
        <v>54</v>
      </c>
    </row>
    <row r="22" spans="1:14" ht="15.75" thickBot="1" x14ac:dyDescent="0.3">
      <c r="A22" s="57">
        <f t="shared" si="0"/>
        <v>9</v>
      </c>
      <c r="B22" s="208" t="s">
        <v>55</v>
      </c>
      <c r="C22" s="208"/>
      <c r="D22" s="208"/>
      <c r="E22" s="208"/>
      <c r="F22" s="208"/>
      <c r="G22" s="208"/>
      <c r="H22" s="208"/>
      <c r="I22" s="208"/>
      <c r="J22" s="208"/>
      <c r="K22" s="208"/>
      <c r="L22" s="208"/>
    </row>
    <row r="23" spans="1:14" ht="15.75" thickBot="1" x14ac:dyDescent="0.3">
      <c r="A23" s="57">
        <f t="shared" si="0"/>
        <v>10</v>
      </c>
      <c r="B23" s="208" t="s">
        <v>70</v>
      </c>
      <c r="C23" s="208"/>
      <c r="D23" s="208"/>
      <c r="E23" s="208"/>
      <c r="F23" s="208"/>
      <c r="G23" s="208"/>
      <c r="H23" s="208"/>
      <c r="I23" s="208"/>
      <c r="J23" s="208"/>
      <c r="K23" s="208"/>
      <c r="L23" s="208"/>
    </row>
    <row r="24" spans="1:14" s="71" customFormat="1" ht="15.75" thickBot="1" x14ac:dyDescent="0.3">
      <c r="A24" s="57">
        <f t="shared" si="0"/>
        <v>11</v>
      </c>
      <c r="B24" s="208" t="s">
        <v>71</v>
      </c>
      <c r="C24" s="208"/>
      <c r="D24" s="208"/>
      <c r="E24" s="208"/>
      <c r="F24" s="208"/>
      <c r="G24" s="208"/>
      <c r="H24" s="208"/>
      <c r="I24" s="208"/>
      <c r="J24" s="208"/>
      <c r="K24" s="208"/>
      <c r="L24" s="208"/>
      <c r="N24" s="128"/>
    </row>
    <row r="25" spans="1:14" s="71" customFormat="1" x14ac:dyDescent="0.25">
      <c r="A25" s="127">
        <f t="shared" si="0"/>
        <v>12</v>
      </c>
      <c r="B25" s="209" t="s">
        <v>56</v>
      </c>
      <c r="C25" s="209"/>
      <c r="D25" s="209"/>
      <c r="E25" s="209"/>
      <c r="F25" s="209"/>
      <c r="G25" s="209"/>
      <c r="H25" s="209"/>
      <c r="I25" s="209"/>
      <c r="J25" s="209"/>
      <c r="K25" s="209"/>
      <c r="L25" s="209"/>
    </row>
    <row r="26" spans="1:14" x14ac:dyDescent="0.25">
      <c r="A26" s="65">
        <f t="shared" si="0"/>
        <v>13</v>
      </c>
      <c r="B26" s="208" t="s">
        <v>57</v>
      </c>
      <c r="C26" s="208"/>
      <c r="D26" s="208"/>
      <c r="E26" s="208"/>
      <c r="F26" s="208"/>
      <c r="G26" s="208"/>
      <c r="H26" s="208"/>
      <c r="I26" s="208"/>
      <c r="J26" s="208"/>
      <c r="K26" s="208"/>
      <c r="L26" s="208"/>
    </row>
    <row r="27" spans="1:14" s="126" customFormat="1" x14ac:dyDescent="0.25">
      <c r="A27" s="65">
        <f t="shared" si="0"/>
        <v>14</v>
      </c>
      <c r="B27" s="208" t="s">
        <v>58</v>
      </c>
      <c r="C27" s="208"/>
      <c r="D27" s="208"/>
      <c r="E27" s="208"/>
      <c r="F27" s="208"/>
      <c r="G27" s="208"/>
      <c r="H27" s="208"/>
      <c r="I27" s="208"/>
      <c r="J27" s="208"/>
      <c r="K27" s="208"/>
      <c r="L27" s="208"/>
    </row>
    <row r="28" spans="1:14" s="126" customFormat="1" x14ac:dyDescent="0.25">
      <c r="A28" s="58"/>
      <c r="B28" s="58"/>
      <c r="C28" s="58"/>
      <c r="D28" s="58"/>
      <c r="E28" s="213"/>
      <c r="F28" s="213"/>
      <c r="G28" s="213"/>
      <c r="H28" s="213"/>
      <c r="I28" s="213"/>
      <c r="J28" s="213"/>
      <c r="K28" s="213"/>
      <c r="L28" s="213"/>
      <c r="M28" s="213"/>
      <c r="N28" s="213"/>
    </row>
    <row r="30" spans="1:14" s="146" customFormat="1" ht="12.75" x14ac:dyDescent="0.2">
      <c r="A30" s="199" t="s">
        <v>76</v>
      </c>
      <c r="B30" s="199"/>
      <c r="C30" s="214" t="s">
        <v>77</v>
      </c>
      <c r="D30" s="214"/>
      <c r="E30" s="214"/>
      <c r="F30" s="214"/>
      <c r="G30" s="214"/>
      <c r="H30" s="214"/>
      <c r="I30" s="214"/>
      <c r="J30" s="214"/>
      <c r="K30" s="214"/>
      <c r="L30" s="214"/>
    </row>
    <row r="31" spans="1:14" s="146" customFormat="1" ht="12.75" x14ac:dyDescent="0.2">
      <c r="A31" s="199" t="s">
        <v>78</v>
      </c>
      <c r="B31" s="200"/>
      <c r="C31" s="214" t="s">
        <v>52</v>
      </c>
      <c r="D31" s="214"/>
      <c r="E31" s="214"/>
      <c r="F31" s="214"/>
      <c r="G31" s="214"/>
      <c r="H31" s="214"/>
      <c r="I31" s="214"/>
      <c r="J31" s="214"/>
      <c r="K31" s="214"/>
      <c r="L31" s="214"/>
    </row>
    <row r="32" spans="1:14" s="146" customFormat="1" ht="12.75" x14ac:dyDescent="0.2">
      <c r="A32" s="199" t="s">
        <v>79</v>
      </c>
      <c r="B32" s="200"/>
      <c r="C32" s="201" t="s">
        <v>102</v>
      </c>
      <c r="D32" s="201"/>
      <c r="E32" s="201"/>
      <c r="F32" s="201"/>
      <c r="G32" s="201"/>
      <c r="H32" s="201"/>
      <c r="I32" s="201"/>
      <c r="J32" s="201"/>
      <c r="K32" s="201"/>
      <c r="L32" s="201"/>
    </row>
    <row r="33" spans="1:12" s="146" customFormat="1" ht="12.75" x14ac:dyDescent="0.2">
      <c r="A33" s="199" t="s">
        <v>80</v>
      </c>
      <c r="B33" s="200"/>
      <c r="C33" s="201" t="s">
        <v>81</v>
      </c>
      <c r="D33" s="201"/>
      <c r="E33" s="201"/>
      <c r="F33" s="201"/>
      <c r="G33" s="201"/>
      <c r="H33" s="201"/>
      <c r="I33" s="201"/>
      <c r="J33" s="201"/>
      <c r="K33" s="201"/>
      <c r="L33" s="201"/>
    </row>
    <row r="34" spans="1:12" s="146" customFormat="1" ht="12.75" x14ac:dyDescent="0.2">
      <c r="A34" s="199" t="s">
        <v>82</v>
      </c>
      <c r="B34" s="200"/>
      <c r="C34" s="202">
        <v>41971</v>
      </c>
      <c r="D34" s="202"/>
      <c r="E34" s="202"/>
      <c r="F34" s="202"/>
      <c r="G34" s="202"/>
      <c r="H34" s="202"/>
      <c r="I34" s="202"/>
      <c r="J34" s="202"/>
      <c r="K34" s="202"/>
      <c r="L34" s="202"/>
    </row>
    <row r="35" spans="1:12" s="146" customFormat="1" ht="12.75" x14ac:dyDescent="0.2">
      <c r="A35" s="203"/>
      <c r="B35" s="203"/>
      <c r="C35" s="203"/>
      <c r="D35" s="203"/>
      <c r="E35" s="203"/>
      <c r="F35" s="203"/>
      <c r="G35" s="203"/>
      <c r="H35" s="203"/>
      <c r="I35" s="203"/>
      <c r="J35" s="203"/>
      <c r="K35" s="203"/>
      <c r="L35" s="203"/>
    </row>
    <row r="36" spans="1:12" s="146" customFormat="1" ht="25.5" x14ac:dyDescent="0.2">
      <c r="A36" s="198" t="s">
        <v>11</v>
      </c>
      <c r="B36" s="198"/>
      <c r="C36" s="198"/>
      <c r="D36" s="198"/>
      <c r="E36" s="138" t="s">
        <v>12</v>
      </c>
      <c r="F36" s="139" t="s">
        <v>13</v>
      </c>
      <c r="G36" s="139" t="s">
        <v>14</v>
      </c>
      <c r="H36" s="198" t="s">
        <v>0</v>
      </c>
      <c r="I36" s="198"/>
      <c r="J36" s="198"/>
      <c r="K36" s="198"/>
      <c r="L36" s="198"/>
    </row>
    <row r="37" spans="1:12" s="146" customFormat="1" ht="39.75" customHeight="1" x14ac:dyDescent="0.2">
      <c r="A37" s="186" t="s">
        <v>83</v>
      </c>
      <c r="B37" s="187"/>
      <c r="C37" s="187"/>
      <c r="D37" s="188"/>
      <c r="E37" s="140" t="s">
        <v>84</v>
      </c>
      <c r="F37" s="141" t="s">
        <v>62</v>
      </c>
      <c r="G37" s="142"/>
      <c r="H37" s="189" t="s">
        <v>238</v>
      </c>
      <c r="I37" s="190"/>
      <c r="J37" s="190"/>
      <c r="K37" s="189"/>
      <c r="L37" s="190"/>
    </row>
    <row r="38" spans="1:12" s="146" customFormat="1" ht="38.25" customHeight="1" x14ac:dyDescent="0.2">
      <c r="A38" s="182" t="s">
        <v>63</v>
      </c>
      <c r="B38" s="183"/>
      <c r="C38" s="183"/>
      <c r="D38" s="184"/>
      <c r="E38" s="143">
        <v>18</v>
      </c>
      <c r="F38" s="141" t="s">
        <v>62</v>
      </c>
      <c r="G38" s="142"/>
      <c r="H38" s="185"/>
      <c r="I38" s="185"/>
      <c r="J38" s="185"/>
      <c r="K38" s="185"/>
      <c r="L38" s="185"/>
    </row>
    <row r="39" spans="1:12" s="146" customFormat="1" ht="12.75" x14ac:dyDescent="0.2">
      <c r="A39" s="182" t="s">
        <v>35</v>
      </c>
      <c r="B39" s="183"/>
      <c r="C39" s="183"/>
      <c r="D39" s="184"/>
      <c r="E39" s="143">
        <v>17</v>
      </c>
      <c r="F39" s="141" t="s">
        <v>62</v>
      </c>
      <c r="G39" s="142"/>
      <c r="H39" s="185"/>
      <c r="I39" s="185"/>
      <c r="J39" s="185"/>
      <c r="K39" s="185"/>
      <c r="L39" s="185"/>
    </row>
    <row r="40" spans="1:12" s="146" customFormat="1" ht="12.75" x14ac:dyDescent="0.2">
      <c r="A40" s="195" t="s">
        <v>64</v>
      </c>
      <c r="B40" s="196"/>
      <c r="C40" s="196"/>
      <c r="D40" s="197"/>
      <c r="E40" s="144"/>
      <c r="F40" s="141" t="s">
        <v>62</v>
      </c>
      <c r="G40" s="142"/>
      <c r="H40" s="185" t="s">
        <v>103</v>
      </c>
      <c r="I40" s="185"/>
      <c r="J40" s="185"/>
      <c r="K40" s="185"/>
      <c r="L40" s="185"/>
    </row>
    <row r="41" spans="1:12" s="146" customFormat="1" ht="12.75" x14ac:dyDescent="0.2">
      <c r="A41" s="195" t="s">
        <v>85</v>
      </c>
      <c r="B41" s="196"/>
      <c r="C41" s="196"/>
      <c r="D41" s="197"/>
      <c r="E41" s="144"/>
      <c r="F41" s="141" t="s">
        <v>62</v>
      </c>
      <c r="G41" s="142"/>
      <c r="H41" s="180"/>
      <c r="I41" s="181"/>
      <c r="J41" s="181"/>
      <c r="K41" s="181"/>
      <c r="L41" s="194"/>
    </row>
    <row r="42" spans="1:12" s="146" customFormat="1" ht="12.75" x14ac:dyDescent="0.2">
      <c r="A42" s="195" t="s">
        <v>86</v>
      </c>
      <c r="B42" s="196"/>
      <c r="C42" s="196"/>
      <c r="D42" s="197"/>
      <c r="E42" s="144"/>
      <c r="F42" s="141" t="s">
        <v>62</v>
      </c>
      <c r="G42" s="142"/>
      <c r="H42" s="180"/>
      <c r="I42" s="181"/>
      <c r="J42" s="181"/>
      <c r="K42" s="181"/>
      <c r="L42" s="194"/>
    </row>
    <row r="43" spans="1:12" s="146" customFormat="1" ht="12.75" x14ac:dyDescent="0.2">
      <c r="A43" s="195" t="s">
        <v>87</v>
      </c>
      <c r="B43" s="196"/>
      <c r="C43" s="196"/>
      <c r="D43" s="197"/>
      <c r="E43" s="144">
        <v>15</v>
      </c>
      <c r="F43" s="141" t="s">
        <v>62</v>
      </c>
      <c r="G43" s="142"/>
      <c r="H43" s="189" t="s">
        <v>88</v>
      </c>
      <c r="I43" s="211"/>
      <c r="J43" s="211"/>
      <c r="K43" s="211"/>
      <c r="L43" s="212"/>
    </row>
    <row r="44" spans="1:12" s="146" customFormat="1" ht="12.75" x14ac:dyDescent="0.2">
      <c r="A44" s="195" t="s">
        <v>72</v>
      </c>
      <c r="B44" s="196"/>
      <c r="C44" s="196"/>
      <c r="D44" s="197"/>
      <c r="E44" s="144"/>
      <c r="F44" s="141"/>
      <c r="G44" s="142"/>
      <c r="H44" s="180" t="s">
        <v>89</v>
      </c>
      <c r="I44" s="181"/>
      <c r="J44" s="181"/>
      <c r="K44" s="181"/>
      <c r="L44" s="194"/>
    </row>
    <row r="45" spans="1:12" s="146" customFormat="1" ht="12.75" x14ac:dyDescent="0.2">
      <c r="A45" s="195" t="s">
        <v>65</v>
      </c>
      <c r="B45" s="196"/>
      <c r="C45" s="196"/>
      <c r="D45" s="197"/>
      <c r="E45" s="144">
        <v>16</v>
      </c>
      <c r="F45" s="141" t="s">
        <v>62</v>
      </c>
      <c r="G45" s="142"/>
      <c r="H45" s="185"/>
      <c r="I45" s="185"/>
      <c r="J45" s="185"/>
      <c r="K45" s="185"/>
      <c r="L45" s="185"/>
    </row>
    <row r="46" spans="1:12" s="146" customFormat="1" ht="12.75" x14ac:dyDescent="0.2">
      <c r="A46" s="195" t="s">
        <v>90</v>
      </c>
      <c r="B46" s="196"/>
      <c r="C46" s="196"/>
      <c r="D46" s="197"/>
      <c r="E46" s="144"/>
      <c r="F46" s="141"/>
      <c r="G46" s="142"/>
      <c r="H46" s="180" t="s">
        <v>91</v>
      </c>
      <c r="I46" s="181"/>
      <c r="J46" s="181"/>
      <c r="K46" s="181"/>
      <c r="L46" s="194"/>
    </row>
    <row r="47" spans="1:12" s="146" customFormat="1" ht="12.75" x14ac:dyDescent="0.2">
      <c r="A47" s="182" t="s">
        <v>15</v>
      </c>
      <c r="B47" s="183"/>
      <c r="C47" s="183"/>
      <c r="D47" s="184"/>
      <c r="E47" s="143">
        <v>8</v>
      </c>
      <c r="F47" s="141" t="s">
        <v>62</v>
      </c>
      <c r="G47" s="142"/>
      <c r="H47" s="185"/>
      <c r="I47" s="185"/>
      <c r="J47" s="185"/>
      <c r="K47" s="185"/>
      <c r="L47" s="185"/>
    </row>
    <row r="48" spans="1:12" s="146" customFormat="1" ht="12.75" x14ac:dyDescent="0.2">
      <c r="A48" s="182" t="s">
        <v>66</v>
      </c>
      <c r="B48" s="183"/>
      <c r="C48" s="183"/>
      <c r="D48" s="184"/>
      <c r="E48" s="143">
        <v>14</v>
      </c>
      <c r="F48" s="141" t="s">
        <v>62</v>
      </c>
      <c r="G48" s="142"/>
      <c r="H48" s="185"/>
      <c r="I48" s="185"/>
      <c r="J48" s="185"/>
      <c r="K48" s="185"/>
      <c r="L48" s="185"/>
    </row>
    <row r="49" spans="1:12" s="146" customFormat="1" ht="28.5" customHeight="1" x14ac:dyDescent="0.2">
      <c r="A49" s="182" t="s">
        <v>16</v>
      </c>
      <c r="B49" s="183"/>
      <c r="C49" s="183"/>
      <c r="D49" s="184"/>
      <c r="E49" s="143" t="s">
        <v>92</v>
      </c>
      <c r="F49" s="141" t="s">
        <v>62</v>
      </c>
      <c r="G49" s="142"/>
      <c r="H49" s="185"/>
      <c r="I49" s="185"/>
      <c r="J49" s="185"/>
      <c r="K49" s="185"/>
      <c r="L49" s="185"/>
    </row>
    <row r="50" spans="1:12" s="146" customFormat="1" ht="37.5" customHeight="1" x14ac:dyDescent="0.2">
      <c r="A50" s="182" t="s">
        <v>17</v>
      </c>
      <c r="B50" s="183"/>
      <c r="C50" s="183"/>
      <c r="D50" s="184"/>
      <c r="E50" s="143" t="s">
        <v>93</v>
      </c>
      <c r="F50" s="141" t="s">
        <v>62</v>
      </c>
      <c r="G50" s="142"/>
      <c r="H50" s="189" t="s">
        <v>238</v>
      </c>
      <c r="I50" s="190"/>
      <c r="J50" s="190"/>
      <c r="K50" s="189"/>
      <c r="L50" s="190"/>
    </row>
    <row r="51" spans="1:12" s="146" customFormat="1" ht="39.75" customHeight="1" x14ac:dyDescent="0.2">
      <c r="A51" s="182" t="s">
        <v>94</v>
      </c>
      <c r="B51" s="183"/>
      <c r="C51" s="183"/>
      <c r="D51" s="184"/>
      <c r="E51" s="143">
        <v>9</v>
      </c>
      <c r="F51" s="141" t="s">
        <v>62</v>
      </c>
      <c r="G51" s="142"/>
      <c r="H51" s="189" t="s">
        <v>238</v>
      </c>
      <c r="I51" s="190"/>
      <c r="J51" s="190"/>
      <c r="K51" s="173"/>
      <c r="L51" s="174"/>
    </row>
    <row r="52" spans="1:12" s="146" customFormat="1" ht="12.75" x14ac:dyDescent="0.2">
      <c r="A52" s="182" t="s">
        <v>34</v>
      </c>
      <c r="B52" s="183"/>
      <c r="C52" s="183"/>
      <c r="D52" s="184"/>
      <c r="E52" s="143" t="s">
        <v>95</v>
      </c>
      <c r="F52" s="141" t="s">
        <v>62</v>
      </c>
      <c r="G52" s="142"/>
      <c r="H52" s="180"/>
      <c r="I52" s="181"/>
      <c r="J52" s="181"/>
      <c r="K52" s="181"/>
      <c r="L52" s="194"/>
    </row>
    <row r="53" spans="1:12" s="146" customFormat="1" ht="12.75" x14ac:dyDescent="0.2">
      <c r="A53" s="177" t="s">
        <v>96</v>
      </c>
      <c r="B53" s="178"/>
      <c r="C53" s="178"/>
      <c r="D53" s="179"/>
      <c r="E53" s="143"/>
      <c r="F53" s="141"/>
      <c r="G53" s="142"/>
      <c r="H53" s="180" t="s">
        <v>91</v>
      </c>
      <c r="I53" s="181"/>
      <c r="J53" s="181"/>
      <c r="K53" s="181"/>
      <c r="L53" s="175"/>
    </row>
    <row r="54" spans="1:12" s="146" customFormat="1" ht="12.75" x14ac:dyDescent="0.2">
      <c r="A54" s="182" t="s">
        <v>97</v>
      </c>
      <c r="B54" s="183"/>
      <c r="C54" s="183"/>
      <c r="D54" s="184"/>
      <c r="E54" s="145"/>
      <c r="F54" s="141"/>
      <c r="G54" s="142"/>
      <c r="H54" s="185" t="s">
        <v>91</v>
      </c>
      <c r="I54" s="185"/>
      <c r="J54" s="185"/>
      <c r="K54" s="185"/>
      <c r="L54" s="185"/>
    </row>
    <row r="55" spans="1:12" s="146" customFormat="1" ht="12.75" x14ac:dyDescent="0.2">
      <c r="A55" s="147"/>
      <c r="B55" s="147"/>
      <c r="C55" s="147"/>
      <c r="D55" s="147"/>
      <c r="E55" s="148"/>
      <c r="F55" s="149"/>
      <c r="G55" s="150"/>
      <c r="H55" s="151"/>
      <c r="I55" s="151"/>
      <c r="J55" s="151"/>
      <c r="K55" s="151"/>
      <c r="L55" s="151"/>
    </row>
    <row r="56" spans="1:12" s="146" customFormat="1" ht="12.75" x14ac:dyDescent="0.2">
      <c r="F56" s="152"/>
    </row>
    <row r="57" spans="1:12" s="146" customFormat="1" ht="12.75" x14ac:dyDescent="0.2">
      <c r="A57" s="176" t="s">
        <v>98</v>
      </c>
      <c r="B57" s="176"/>
      <c r="C57" s="176"/>
      <c r="D57" s="176"/>
      <c r="E57" s="176"/>
      <c r="F57" s="152"/>
    </row>
    <row r="58" spans="1:12" s="146" customFormat="1" ht="12.75" x14ac:dyDescent="0.2">
      <c r="A58" s="176" t="s">
        <v>99</v>
      </c>
      <c r="B58" s="176"/>
      <c r="C58" s="176"/>
      <c r="D58" s="176"/>
      <c r="E58" s="176"/>
      <c r="F58" s="152"/>
    </row>
    <row r="59" spans="1:12" s="146" customFormat="1" ht="12.75" x14ac:dyDescent="0.2">
      <c r="A59" s="176" t="s">
        <v>100</v>
      </c>
      <c r="B59" s="176"/>
      <c r="C59" s="176"/>
      <c r="D59" s="176"/>
      <c r="E59" s="176"/>
      <c r="F59" s="152"/>
    </row>
    <row r="60" spans="1:12" s="146" customFormat="1" ht="12.75" x14ac:dyDescent="0.2">
      <c r="A60" s="146" t="s">
        <v>101</v>
      </c>
      <c r="F60" s="152"/>
    </row>
  </sheetData>
  <sheetProtection algorithmName="SHA-512" hashValue="ks/K110HS0JXLB1GhRhINVpyHov5eORY0xzYt/CDatFxpVvfcWb/PJRmjk5OVncC8NK0tPXB6/JWk9h0YEBS0A==" saltValue="pKE7dh43/Xyl2gISRrDZoA==" spinCount="100000" sheet="1" objects="1" scenarios="1"/>
  <mergeCells count="75">
    <mergeCell ref="C30:L30"/>
    <mergeCell ref="A31:B31"/>
    <mergeCell ref="C31:L31"/>
    <mergeCell ref="A32:B32"/>
    <mergeCell ref="C32:L32"/>
    <mergeCell ref="B27:L27"/>
    <mergeCell ref="H45:L45"/>
    <mergeCell ref="A45:D45"/>
    <mergeCell ref="A46:D46"/>
    <mergeCell ref="A39:D39"/>
    <mergeCell ref="H39:L39"/>
    <mergeCell ref="A40:D40"/>
    <mergeCell ref="H42:L42"/>
    <mergeCell ref="H43:L43"/>
    <mergeCell ref="H44:L44"/>
    <mergeCell ref="A42:D42"/>
    <mergeCell ref="A43:D43"/>
    <mergeCell ref="A44:D44"/>
    <mergeCell ref="H46:L46"/>
    <mergeCell ref="E28:N28"/>
    <mergeCell ref="A30:B30"/>
    <mergeCell ref="A2:L2"/>
    <mergeCell ref="B21:L21"/>
    <mergeCell ref="B22:L22"/>
    <mergeCell ref="B23:L23"/>
    <mergeCell ref="B26:L26"/>
    <mergeCell ref="B14:L14"/>
    <mergeCell ref="B15:L15"/>
    <mergeCell ref="B16:L16"/>
    <mergeCell ref="B17:L17"/>
    <mergeCell ref="B18:L18"/>
    <mergeCell ref="B19:L19"/>
    <mergeCell ref="B20:L20"/>
    <mergeCell ref="B24:L24"/>
    <mergeCell ref="B25:L25"/>
    <mergeCell ref="A4:L4"/>
    <mergeCell ref="A6:L6"/>
    <mergeCell ref="A36:D36"/>
    <mergeCell ref="A33:B33"/>
    <mergeCell ref="C33:L33"/>
    <mergeCell ref="A34:B34"/>
    <mergeCell ref="C34:L34"/>
    <mergeCell ref="A35:L35"/>
    <mergeCell ref="A8:L9"/>
    <mergeCell ref="A10:L11"/>
    <mergeCell ref="B13:L13"/>
    <mergeCell ref="A52:D52"/>
    <mergeCell ref="H52:L52"/>
    <mergeCell ref="A47:D47"/>
    <mergeCell ref="H47:L47"/>
    <mergeCell ref="A48:D48"/>
    <mergeCell ref="H48:L48"/>
    <mergeCell ref="A49:D49"/>
    <mergeCell ref="H49:L49"/>
    <mergeCell ref="A41:D41"/>
    <mergeCell ref="H41:L41"/>
    <mergeCell ref="A50:D50"/>
    <mergeCell ref="A51:D51"/>
    <mergeCell ref="H36:L36"/>
    <mergeCell ref="A37:D37"/>
    <mergeCell ref="A38:D38"/>
    <mergeCell ref="H38:L38"/>
    <mergeCell ref="H40:L40"/>
    <mergeCell ref="H51:J51"/>
    <mergeCell ref="H50:J50"/>
    <mergeCell ref="K50:L50"/>
    <mergeCell ref="H37:J37"/>
    <mergeCell ref="K37:L37"/>
    <mergeCell ref="A57:E57"/>
    <mergeCell ref="A58:E58"/>
    <mergeCell ref="A59:E59"/>
    <mergeCell ref="A53:D53"/>
    <mergeCell ref="H53:K53"/>
    <mergeCell ref="A54:D54"/>
    <mergeCell ref="H54:L54"/>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opLeftCell="B138" zoomScale="70" zoomScaleNormal="70" workbookViewId="0">
      <selection activeCell="E166" sqref="E166"/>
    </sheetView>
  </sheetViews>
  <sheetFormatPr baseColWidth="10" defaultRowHeight="15" x14ac:dyDescent="0.25"/>
  <cols>
    <col min="1" max="1" width="3.140625" style="5" bestFit="1" customWidth="1"/>
    <col min="2" max="2" width="102.7109375" style="5" bestFit="1"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14.5703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17" t="s">
        <v>8</v>
      </c>
      <c r="C2" s="218"/>
      <c r="D2" s="218"/>
      <c r="E2" s="218"/>
      <c r="F2" s="218"/>
      <c r="G2" s="218"/>
      <c r="H2" s="218"/>
      <c r="I2" s="218"/>
      <c r="J2" s="218"/>
      <c r="K2" s="218"/>
      <c r="L2" s="218"/>
      <c r="M2" s="218"/>
      <c r="N2" s="218"/>
      <c r="O2" s="218"/>
      <c r="P2" s="218"/>
    </row>
    <row r="4" spans="2:16" ht="26.25" x14ac:dyDescent="0.25">
      <c r="B4" s="217" t="s">
        <v>3</v>
      </c>
      <c r="C4" s="218"/>
      <c r="D4" s="218"/>
      <c r="E4" s="218"/>
      <c r="F4" s="218"/>
      <c r="G4" s="218"/>
      <c r="H4" s="218"/>
      <c r="I4" s="218"/>
      <c r="J4" s="218"/>
      <c r="K4" s="218"/>
      <c r="L4" s="218"/>
      <c r="M4" s="218"/>
      <c r="N4" s="218"/>
      <c r="O4" s="218"/>
      <c r="P4" s="218"/>
    </row>
    <row r="5" spans="2:16" ht="15.75" thickBot="1" x14ac:dyDescent="0.3"/>
    <row r="6" spans="2:16" ht="21.75" thickBot="1" x14ac:dyDescent="0.3">
      <c r="B6" s="7" t="s">
        <v>78</v>
      </c>
      <c r="C6" s="239" t="s">
        <v>104</v>
      </c>
      <c r="D6" s="239"/>
      <c r="E6" s="239"/>
      <c r="F6" s="239"/>
      <c r="G6" s="239"/>
      <c r="H6" s="239"/>
      <c r="I6" s="239"/>
      <c r="J6" s="239"/>
      <c r="K6" s="239"/>
      <c r="L6" s="239"/>
      <c r="M6" s="239"/>
      <c r="N6" s="240"/>
    </row>
    <row r="7" spans="2:16" ht="16.5" thickBot="1" x14ac:dyDescent="0.3">
      <c r="B7" s="8" t="s">
        <v>105</v>
      </c>
      <c r="C7" s="239"/>
      <c r="D7" s="239"/>
      <c r="E7" s="239"/>
      <c r="F7" s="239"/>
      <c r="G7" s="239"/>
      <c r="H7" s="239"/>
      <c r="I7" s="239"/>
      <c r="J7" s="239"/>
      <c r="K7" s="239"/>
      <c r="L7" s="239"/>
      <c r="M7" s="239"/>
      <c r="N7" s="240"/>
    </row>
    <row r="8" spans="2:16" ht="16.5" thickBot="1" x14ac:dyDescent="0.3">
      <c r="B8" s="8" t="s">
        <v>106</v>
      </c>
      <c r="C8" s="239"/>
      <c r="D8" s="239"/>
      <c r="E8" s="239"/>
      <c r="F8" s="239"/>
      <c r="G8" s="239"/>
      <c r="H8" s="239"/>
      <c r="I8" s="239"/>
      <c r="J8" s="239"/>
      <c r="K8" s="239"/>
      <c r="L8" s="239"/>
      <c r="M8" s="239"/>
      <c r="N8" s="240"/>
    </row>
    <row r="9" spans="2:16" ht="16.5" thickBot="1" x14ac:dyDescent="0.3">
      <c r="B9" s="8" t="s">
        <v>107</v>
      </c>
      <c r="C9" s="239"/>
      <c r="D9" s="239"/>
      <c r="E9" s="239"/>
      <c r="F9" s="239"/>
      <c r="G9" s="239"/>
      <c r="H9" s="239"/>
      <c r="I9" s="239"/>
      <c r="J9" s="239"/>
      <c r="K9" s="239"/>
      <c r="L9" s="239"/>
      <c r="M9" s="239"/>
      <c r="N9" s="240"/>
    </row>
    <row r="10" spans="2:16" ht="16.5" thickBot="1" x14ac:dyDescent="0.3">
      <c r="B10" s="8" t="s">
        <v>108</v>
      </c>
      <c r="C10" s="241">
        <v>19</v>
      </c>
      <c r="D10" s="241"/>
      <c r="E10" s="242"/>
      <c r="F10" s="24"/>
      <c r="G10" s="24"/>
      <c r="H10" s="24"/>
      <c r="I10" s="24"/>
      <c r="J10" s="24"/>
      <c r="K10" s="24"/>
      <c r="L10" s="24"/>
      <c r="M10" s="24"/>
      <c r="N10" s="25"/>
    </row>
    <row r="11" spans="2:16" ht="16.5" thickBot="1" x14ac:dyDescent="0.3">
      <c r="B11" s="10" t="s">
        <v>82</v>
      </c>
      <c r="C11" s="11">
        <v>41975</v>
      </c>
      <c r="D11" s="12"/>
      <c r="E11" s="12"/>
      <c r="F11" s="12"/>
      <c r="G11" s="12"/>
      <c r="H11" s="12"/>
      <c r="I11" s="12"/>
      <c r="J11" s="12"/>
      <c r="K11" s="12"/>
      <c r="L11" s="12"/>
      <c r="M11" s="12"/>
      <c r="N11" s="13"/>
    </row>
    <row r="12" spans="2:16" ht="15.75" x14ac:dyDescent="0.25">
      <c r="B12" s="9"/>
      <c r="C12" s="14"/>
      <c r="D12" s="15"/>
      <c r="E12" s="15"/>
      <c r="F12" s="15"/>
      <c r="G12" s="15"/>
      <c r="H12" s="15"/>
      <c r="I12" s="74"/>
      <c r="J12" s="74"/>
      <c r="K12" s="74"/>
      <c r="L12" s="74"/>
      <c r="M12" s="74"/>
      <c r="N12" s="15"/>
    </row>
    <row r="13" spans="2:16" x14ac:dyDescent="0.25">
      <c r="I13" s="74"/>
      <c r="J13" s="74"/>
      <c r="K13" s="74"/>
      <c r="L13" s="74"/>
      <c r="M13" s="74"/>
      <c r="N13" s="75"/>
    </row>
    <row r="14" spans="2:16" ht="45.75" customHeight="1" x14ac:dyDescent="0.25">
      <c r="B14" s="232" t="s">
        <v>109</v>
      </c>
      <c r="C14" s="232"/>
      <c r="D14" s="135" t="s">
        <v>110</v>
      </c>
      <c r="E14" s="135" t="s">
        <v>111</v>
      </c>
      <c r="F14" s="135" t="s">
        <v>112</v>
      </c>
      <c r="G14" s="59"/>
      <c r="I14" s="26"/>
      <c r="J14" s="26"/>
      <c r="K14" s="26"/>
      <c r="L14" s="26"/>
      <c r="M14" s="26"/>
      <c r="N14" s="75"/>
    </row>
    <row r="15" spans="2:16" x14ac:dyDescent="0.25">
      <c r="B15" s="232"/>
      <c r="C15" s="232"/>
      <c r="D15" s="135">
        <v>19</v>
      </c>
      <c r="E15" s="43">
        <v>390949408</v>
      </c>
      <c r="F15" s="153">
        <v>162</v>
      </c>
      <c r="G15" s="60"/>
      <c r="I15" s="27"/>
      <c r="J15" s="27"/>
      <c r="K15" s="27"/>
      <c r="L15" s="27"/>
      <c r="M15" s="27"/>
      <c r="N15" s="75"/>
    </row>
    <row r="16" spans="2:16" x14ac:dyDescent="0.25">
      <c r="B16" s="232"/>
      <c r="C16" s="232"/>
      <c r="D16" s="135"/>
      <c r="E16" s="43"/>
      <c r="F16" s="43"/>
      <c r="G16" s="60"/>
      <c r="I16" s="27"/>
      <c r="J16" s="27"/>
      <c r="K16" s="27"/>
      <c r="L16" s="27"/>
      <c r="M16" s="27"/>
      <c r="N16" s="75"/>
    </row>
    <row r="17" spans="1:14" x14ac:dyDescent="0.25">
      <c r="B17" s="232"/>
      <c r="C17" s="232"/>
      <c r="D17" s="135"/>
      <c r="E17" s="43"/>
      <c r="F17" s="43"/>
      <c r="G17" s="60"/>
      <c r="I17" s="27"/>
      <c r="J17" s="27"/>
      <c r="K17" s="27"/>
      <c r="L17" s="27"/>
      <c r="M17" s="27"/>
      <c r="N17" s="75"/>
    </row>
    <row r="18" spans="1:14" x14ac:dyDescent="0.25">
      <c r="B18" s="232"/>
      <c r="C18" s="232"/>
      <c r="D18" s="135"/>
      <c r="E18" s="154"/>
      <c r="F18" s="43"/>
      <c r="G18" s="60"/>
      <c r="H18" s="17"/>
      <c r="I18" s="27"/>
      <c r="J18" s="27"/>
      <c r="K18" s="27"/>
      <c r="L18" s="27"/>
      <c r="M18" s="27"/>
      <c r="N18" s="16"/>
    </row>
    <row r="19" spans="1:14" x14ac:dyDescent="0.25">
      <c r="B19" s="232"/>
      <c r="C19" s="232"/>
      <c r="D19" s="135"/>
      <c r="E19" s="154"/>
      <c r="F19" s="43"/>
      <c r="G19" s="60"/>
      <c r="H19" s="17"/>
      <c r="I19" s="29"/>
      <c r="J19" s="29"/>
      <c r="K19" s="29"/>
      <c r="L19" s="29"/>
      <c r="M19" s="29"/>
      <c r="N19" s="16"/>
    </row>
    <row r="20" spans="1:14" x14ac:dyDescent="0.25">
      <c r="B20" s="232"/>
      <c r="C20" s="232"/>
      <c r="D20" s="135"/>
      <c r="E20" s="154"/>
      <c r="F20" s="43"/>
      <c r="G20" s="60"/>
      <c r="H20" s="17"/>
      <c r="I20" s="74"/>
      <c r="J20" s="74"/>
      <c r="K20" s="74"/>
      <c r="L20" s="74"/>
      <c r="M20" s="74"/>
      <c r="N20" s="16"/>
    </row>
    <row r="21" spans="1:14" x14ac:dyDescent="0.25">
      <c r="B21" s="232"/>
      <c r="C21" s="232"/>
      <c r="D21" s="135"/>
      <c r="E21" s="154"/>
      <c r="F21" s="43"/>
      <c r="G21" s="60"/>
      <c r="H21" s="17"/>
      <c r="I21" s="74"/>
      <c r="J21" s="74"/>
      <c r="K21" s="74"/>
      <c r="L21" s="74"/>
      <c r="M21" s="74"/>
      <c r="N21" s="16"/>
    </row>
    <row r="22" spans="1:14" ht="15.75" thickBot="1" x14ac:dyDescent="0.3">
      <c r="B22" s="237" t="s">
        <v>113</v>
      </c>
      <c r="C22" s="238"/>
      <c r="D22" s="135"/>
      <c r="E22" s="43"/>
      <c r="F22" s="153"/>
      <c r="G22" s="60"/>
      <c r="H22" s="17"/>
      <c r="I22" s="74"/>
      <c r="J22" s="74"/>
      <c r="K22" s="74"/>
      <c r="L22" s="74"/>
      <c r="M22" s="74"/>
      <c r="N22" s="16"/>
    </row>
    <row r="23" spans="1:14" ht="45.75" thickBot="1" x14ac:dyDescent="0.3">
      <c r="A23" s="31"/>
      <c r="B23" s="37" t="s">
        <v>114</v>
      </c>
      <c r="C23" s="37" t="s">
        <v>115</v>
      </c>
      <c r="E23" s="26"/>
      <c r="F23" s="26"/>
      <c r="G23" s="26"/>
      <c r="H23" s="26"/>
      <c r="I23" s="6"/>
      <c r="J23" s="6"/>
      <c r="K23" s="6"/>
      <c r="L23" s="6"/>
      <c r="M23" s="6"/>
    </row>
    <row r="24" spans="1:14" ht="15.75" thickBot="1" x14ac:dyDescent="0.3">
      <c r="A24" s="32">
        <v>1</v>
      </c>
      <c r="C24" s="34">
        <v>129</v>
      </c>
      <c r="D24" s="30"/>
      <c r="E24" s="33">
        <f>E22</f>
        <v>0</v>
      </c>
      <c r="F24" s="28"/>
      <c r="G24" s="28"/>
      <c r="H24" s="28"/>
      <c r="I24" s="18"/>
      <c r="J24" s="18"/>
      <c r="K24" s="18"/>
      <c r="L24" s="18"/>
      <c r="M24" s="18"/>
    </row>
    <row r="25" spans="1:14" x14ac:dyDescent="0.25">
      <c r="A25" s="66"/>
      <c r="C25" s="67"/>
      <c r="D25" s="27"/>
      <c r="E25" s="68"/>
      <c r="F25" s="28"/>
      <c r="G25" s="28"/>
      <c r="H25" s="28"/>
      <c r="I25" s="18"/>
      <c r="J25" s="18"/>
      <c r="K25" s="18"/>
      <c r="L25" s="18"/>
      <c r="M25" s="18"/>
    </row>
    <row r="26" spans="1:14" x14ac:dyDescent="0.25">
      <c r="A26" s="66"/>
      <c r="C26" s="67"/>
      <c r="D26" s="27"/>
      <c r="E26" s="68"/>
      <c r="F26" s="28"/>
      <c r="G26" s="28"/>
      <c r="H26" s="28"/>
      <c r="I26" s="18"/>
      <c r="J26" s="18"/>
      <c r="K26" s="18"/>
      <c r="L26" s="18"/>
      <c r="M26" s="18"/>
    </row>
    <row r="27" spans="1:14" x14ac:dyDescent="0.25">
      <c r="A27" s="66"/>
      <c r="B27" s="89" t="s">
        <v>116</v>
      </c>
      <c r="C27" s="71"/>
      <c r="D27" s="71"/>
      <c r="E27" s="71"/>
      <c r="F27" s="71"/>
      <c r="G27" s="71"/>
      <c r="H27" s="71"/>
      <c r="I27" s="74"/>
      <c r="J27" s="74"/>
      <c r="K27" s="74"/>
      <c r="L27" s="74"/>
      <c r="M27" s="74"/>
      <c r="N27" s="75"/>
    </row>
    <row r="28" spans="1:14" x14ac:dyDescent="0.25">
      <c r="A28" s="66"/>
      <c r="B28" s="71"/>
      <c r="C28" s="71"/>
      <c r="D28" s="71"/>
      <c r="E28" s="71"/>
      <c r="F28" s="71"/>
      <c r="G28" s="71"/>
      <c r="H28" s="71"/>
      <c r="I28" s="74"/>
      <c r="J28" s="74"/>
      <c r="K28" s="74"/>
      <c r="L28" s="74"/>
      <c r="M28" s="74"/>
      <c r="N28" s="75"/>
    </row>
    <row r="29" spans="1:14" x14ac:dyDescent="0.25">
      <c r="A29" s="66"/>
      <c r="B29" s="91" t="s">
        <v>2</v>
      </c>
      <c r="C29" s="91" t="s">
        <v>117</v>
      </c>
      <c r="D29" s="91" t="s">
        <v>118</v>
      </c>
      <c r="E29" s="71"/>
      <c r="F29" s="71"/>
      <c r="G29" s="71"/>
      <c r="H29" s="71"/>
      <c r="I29" s="74"/>
      <c r="J29" s="74"/>
      <c r="K29" s="74"/>
      <c r="L29" s="74"/>
      <c r="M29" s="74"/>
      <c r="N29" s="75"/>
    </row>
    <row r="30" spans="1:14" x14ac:dyDescent="0.25">
      <c r="A30" s="66"/>
      <c r="B30" s="88" t="s">
        <v>119</v>
      </c>
      <c r="C30" s="134" t="s">
        <v>148</v>
      </c>
      <c r="D30" s="88"/>
      <c r="E30" s="71"/>
      <c r="F30" s="71"/>
      <c r="G30" s="71"/>
      <c r="H30" s="71"/>
      <c r="I30" s="74"/>
      <c r="J30" s="74"/>
      <c r="K30" s="74"/>
      <c r="L30" s="74"/>
      <c r="M30" s="74"/>
      <c r="N30" s="75"/>
    </row>
    <row r="31" spans="1:14" x14ac:dyDescent="0.25">
      <c r="A31" s="66"/>
      <c r="B31" s="88" t="s">
        <v>121</v>
      </c>
      <c r="C31" s="134" t="s">
        <v>148</v>
      </c>
      <c r="D31" s="88"/>
      <c r="E31" s="71"/>
      <c r="F31" s="71"/>
      <c r="G31" s="71"/>
      <c r="H31" s="71"/>
      <c r="I31" s="74"/>
      <c r="J31" s="74"/>
      <c r="K31" s="74"/>
      <c r="L31" s="74"/>
      <c r="M31" s="74"/>
      <c r="N31" s="75"/>
    </row>
    <row r="32" spans="1:14" x14ac:dyDescent="0.25">
      <c r="A32" s="66"/>
      <c r="B32" s="88" t="s">
        <v>122</v>
      </c>
      <c r="C32" s="134" t="s">
        <v>117</v>
      </c>
      <c r="D32" s="88"/>
      <c r="E32" s="71"/>
      <c r="F32" s="71"/>
      <c r="G32" s="71"/>
      <c r="H32" s="71"/>
      <c r="I32" s="74"/>
      <c r="J32" s="74"/>
      <c r="K32" s="74"/>
      <c r="L32" s="74"/>
      <c r="M32" s="74"/>
      <c r="N32" s="75"/>
    </row>
    <row r="33" spans="1:17" x14ac:dyDescent="0.25">
      <c r="A33" s="66"/>
      <c r="B33" s="88" t="s">
        <v>123</v>
      </c>
      <c r="C33" s="134" t="s">
        <v>117</v>
      </c>
      <c r="D33" s="88"/>
      <c r="E33" s="71"/>
      <c r="F33" s="71"/>
      <c r="G33" s="71"/>
      <c r="H33" s="71"/>
      <c r="I33" s="74"/>
      <c r="J33" s="74"/>
      <c r="K33" s="74"/>
      <c r="L33" s="74"/>
      <c r="M33" s="74"/>
      <c r="N33" s="75"/>
    </row>
    <row r="34" spans="1:17" x14ac:dyDescent="0.25">
      <c r="A34" s="66"/>
      <c r="B34" s="71"/>
      <c r="C34" s="71"/>
      <c r="D34" s="71"/>
      <c r="E34" s="71"/>
      <c r="F34" s="71"/>
      <c r="G34" s="71"/>
      <c r="H34" s="71"/>
      <c r="I34" s="74"/>
      <c r="J34" s="74"/>
      <c r="K34" s="74"/>
      <c r="L34" s="74"/>
      <c r="M34" s="74"/>
      <c r="N34" s="75"/>
    </row>
    <row r="35" spans="1:17" x14ac:dyDescent="0.25">
      <c r="A35" s="66"/>
      <c r="B35" s="71"/>
      <c r="C35" s="71"/>
      <c r="D35" s="71"/>
      <c r="E35" s="71"/>
      <c r="F35" s="71"/>
      <c r="G35" s="71"/>
      <c r="H35" s="71"/>
      <c r="I35" s="74"/>
      <c r="J35" s="74"/>
      <c r="K35" s="74"/>
      <c r="L35" s="74"/>
      <c r="M35" s="74"/>
      <c r="N35" s="75"/>
    </row>
    <row r="36" spans="1:17" x14ac:dyDescent="0.25">
      <c r="A36" s="66"/>
      <c r="B36" s="89" t="s">
        <v>124</v>
      </c>
      <c r="C36" s="71"/>
      <c r="D36" s="71"/>
      <c r="E36" s="71"/>
      <c r="F36" s="71"/>
      <c r="G36" s="71"/>
      <c r="H36" s="71"/>
      <c r="I36" s="74"/>
      <c r="J36" s="74"/>
      <c r="K36" s="74"/>
      <c r="L36" s="74"/>
      <c r="M36" s="74"/>
      <c r="N36" s="75"/>
    </row>
    <row r="37" spans="1:17" x14ac:dyDescent="0.25">
      <c r="A37" s="66"/>
      <c r="B37" s="71"/>
      <c r="C37" s="71"/>
      <c r="D37" s="71"/>
      <c r="E37" s="71"/>
      <c r="F37" s="71"/>
      <c r="G37" s="71"/>
      <c r="H37" s="71"/>
      <c r="I37" s="74"/>
      <c r="J37" s="74"/>
      <c r="K37" s="74"/>
      <c r="L37" s="74"/>
      <c r="M37" s="74"/>
      <c r="N37" s="75"/>
    </row>
    <row r="38" spans="1:17" x14ac:dyDescent="0.25">
      <c r="A38" s="66"/>
      <c r="B38" s="71"/>
      <c r="C38" s="71"/>
      <c r="D38" s="71"/>
      <c r="E38" s="71"/>
      <c r="F38" s="71"/>
      <c r="G38" s="71"/>
      <c r="H38" s="71"/>
      <c r="I38" s="74"/>
      <c r="J38" s="74"/>
      <c r="K38" s="74"/>
      <c r="L38" s="74"/>
      <c r="M38" s="74"/>
      <c r="N38" s="75"/>
    </row>
    <row r="39" spans="1:17" x14ac:dyDescent="0.25">
      <c r="A39" s="66"/>
      <c r="B39" s="91" t="s">
        <v>2</v>
      </c>
      <c r="C39" s="91" t="s">
        <v>5</v>
      </c>
      <c r="D39" s="90" t="s">
        <v>4</v>
      </c>
      <c r="E39" s="90" t="s">
        <v>1</v>
      </c>
      <c r="F39" s="71"/>
      <c r="G39" s="71"/>
      <c r="H39" s="71"/>
      <c r="I39" s="74"/>
      <c r="J39" s="74"/>
      <c r="K39" s="74"/>
      <c r="L39" s="74"/>
      <c r="M39" s="74"/>
      <c r="N39" s="75"/>
    </row>
    <row r="40" spans="1:17" ht="28.5" x14ac:dyDescent="0.25">
      <c r="A40" s="66"/>
      <c r="B40" s="72" t="s">
        <v>125</v>
      </c>
      <c r="C40" s="73">
        <v>40</v>
      </c>
      <c r="D40" s="134">
        <f>+D156</f>
        <v>0</v>
      </c>
      <c r="E40" s="228">
        <f>+D40+D41</f>
        <v>0</v>
      </c>
      <c r="F40" s="71"/>
      <c r="G40" s="71"/>
      <c r="H40" s="71"/>
      <c r="I40" s="74"/>
      <c r="J40" s="74"/>
      <c r="K40" s="74"/>
      <c r="L40" s="74"/>
      <c r="M40" s="74"/>
      <c r="N40" s="75"/>
    </row>
    <row r="41" spans="1:17" ht="42.75" x14ac:dyDescent="0.25">
      <c r="A41" s="66"/>
      <c r="B41" s="72" t="s">
        <v>126</v>
      </c>
      <c r="C41" s="73">
        <v>60</v>
      </c>
      <c r="D41" s="134">
        <f>+D157</f>
        <v>0</v>
      </c>
      <c r="E41" s="229"/>
      <c r="F41" s="71"/>
      <c r="G41" s="71"/>
      <c r="H41" s="71"/>
      <c r="I41" s="74"/>
      <c r="J41" s="74"/>
      <c r="K41" s="74"/>
      <c r="L41" s="74"/>
      <c r="M41" s="74"/>
      <c r="N41" s="75"/>
    </row>
    <row r="42" spans="1:17" x14ac:dyDescent="0.25">
      <c r="A42" s="66"/>
      <c r="C42" s="67"/>
      <c r="D42" s="27"/>
      <c r="E42" s="68"/>
      <c r="F42" s="28"/>
      <c r="G42" s="28"/>
      <c r="H42" s="28"/>
      <c r="I42" s="18"/>
      <c r="J42" s="18"/>
      <c r="K42" s="18"/>
      <c r="L42" s="18"/>
      <c r="M42" s="18"/>
    </row>
    <row r="43" spans="1:17" x14ac:dyDescent="0.25">
      <c r="A43" s="66"/>
      <c r="C43" s="67"/>
      <c r="D43" s="27"/>
      <c r="E43" s="68"/>
      <c r="F43" s="28"/>
      <c r="G43" s="28"/>
      <c r="H43" s="28"/>
      <c r="I43" s="18"/>
      <c r="J43" s="18"/>
      <c r="K43" s="18"/>
      <c r="L43" s="18"/>
      <c r="M43" s="18"/>
    </row>
    <row r="44" spans="1:17" x14ac:dyDescent="0.25">
      <c r="A44" s="66"/>
      <c r="C44" s="67"/>
      <c r="D44" s="27"/>
      <c r="E44" s="68"/>
      <c r="F44" s="28"/>
      <c r="G44" s="28"/>
      <c r="H44" s="28"/>
      <c r="I44" s="18"/>
      <c r="J44" s="18"/>
      <c r="K44" s="18"/>
      <c r="L44" s="18"/>
      <c r="M44" s="18"/>
    </row>
    <row r="45" spans="1:17" ht="15.75" thickBot="1" x14ac:dyDescent="0.3">
      <c r="M45" s="234" t="s">
        <v>127</v>
      </c>
      <c r="N45" s="234"/>
    </row>
    <row r="46" spans="1:17" x14ac:dyDescent="0.25">
      <c r="B46" s="89" t="s">
        <v>128</v>
      </c>
      <c r="M46" s="44"/>
      <c r="N46" s="44"/>
    </row>
    <row r="47" spans="1:17" ht="15.75" thickBot="1" x14ac:dyDescent="0.3">
      <c r="M47" s="44"/>
      <c r="N47" s="44"/>
    </row>
    <row r="48" spans="1:17" s="74" customFormat="1" ht="109.5" customHeight="1" x14ac:dyDescent="0.25">
      <c r="B48" s="85" t="s">
        <v>129</v>
      </c>
      <c r="C48" s="85" t="s">
        <v>130</v>
      </c>
      <c r="D48" s="85" t="s">
        <v>131</v>
      </c>
      <c r="E48" s="85" t="s">
        <v>132</v>
      </c>
      <c r="F48" s="85" t="s">
        <v>133</v>
      </c>
      <c r="G48" s="85" t="s">
        <v>134</v>
      </c>
      <c r="H48" s="85" t="s">
        <v>135</v>
      </c>
      <c r="I48" s="85" t="s">
        <v>136</v>
      </c>
      <c r="J48" s="85" t="s">
        <v>137</v>
      </c>
      <c r="K48" s="85" t="s">
        <v>138</v>
      </c>
      <c r="L48" s="85" t="s">
        <v>139</v>
      </c>
      <c r="M48" s="70" t="s">
        <v>140</v>
      </c>
      <c r="N48" s="85" t="s">
        <v>141</v>
      </c>
      <c r="O48" s="85" t="s">
        <v>142</v>
      </c>
      <c r="P48" s="86" t="s">
        <v>143</v>
      </c>
      <c r="Q48" s="86" t="s">
        <v>144</v>
      </c>
    </row>
    <row r="49" spans="1:26" s="80" customFormat="1" ht="33.75" customHeight="1" x14ac:dyDescent="0.25">
      <c r="A49" s="35">
        <v>1</v>
      </c>
      <c r="B49" s="155" t="s">
        <v>145</v>
      </c>
      <c r="C49" s="155" t="s">
        <v>145</v>
      </c>
      <c r="D49" s="82" t="s">
        <v>146</v>
      </c>
      <c r="E49" s="76" t="s">
        <v>147</v>
      </c>
      <c r="F49" s="77" t="s">
        <v>148</v>
      </c>
      <c r="G49" s="120"/>
      <c r="H49" s="78" t="s">
        <v>149</v>
      </c>
      <c r="I49" s="78" t="s">
        <v>150</v>
      </c>
      <c r="J49" s="78" t="s">
        <v>120</v>
      </c>
      <c r="K49" s="156">
        <v>21.7</v>
      </c>
      <c r="L49" s="156">
        <v>3</v>
      </c>
      <c r="M49" s="156">
        <v>72</v>
      </c>
      <c r="N49" s="157"/>
      <c r="O49" s="19">
        <v>398204445</v>
      </c>
      <c r="P49" s="19">
        <v>43</v>
      </c>
      <c r="Q49" s="121"/>
      <c r="R49" s="79"/>
      <c r="S49" s="79"/>
      <c r="T49" s="79"/>
      <c r="U49" s="79"/>
      <c r="V49" s="79"/>
      <c r="W49" s="79"/>
      <c r="X49" s="79"/>
      <c r="Y49" s="79"/>
      <c r="Z49" s="79"/>
    </row>
    <row r="50" spans="1:26" s="80" customFormat="1" ht="15" customHeight="1" x14ac:dyDescent="0.25">
      <c r="A50" s="35">
        <f>+A49+1</f>
        <v>2</v>
      </c>
      <c r="B50" s="155" t="s">
        <v>145</v>
      </c>
      <c r="C50" s="155" t="s">
        <v>145</v>
      </c>
      <c r="D50" s="82" t="s">
        <v>146</v>
      </c>
      <c r="E50" s="76" t="s">
        <v>151</v>
      </c>
      <c r="F50" s="77" t="s">
        <v>148</v>
      </c>
      <c r="G50" s="77"/>
      <c r="H50" s="78" t="s">
        <v>152</v>
      </c>
      <c r="I50" s="78" t="s">
        <v>153</v>
      </c>
      <c r="J50" s="78" t="s">
        <v>120</v>
      </c>
      <c r="K50" s="156"/>
      <c r="L50" s="156">
        <v>12.4</v>
      </c>
      <c r="M50" s="156">
        <v>174</v>
      </c>
      <c r="N50" s="157"/>
      <c r="O50" s="19">
        <v>514774486</v>
      </c>
      <c r="P50" s="19">
        <v>44</v>
      </c>
      <c r="Q50" s="121"/>
      <c r="R50" s="79"/>
      <c r="S50" s="79"/>
      <c r="T50" s="79"/>
      <c r="U50" s="79"/>
      <c r="V50" s="79"/>
      <c r="W50" s="79"/>
      <c r="X50" s="79"/>
      <c r="Y50" s="79"/>
      <c r="Z50" s="79"/>
    </row>
    <row r="51" spans="1:26" s="80" customFormat="1" ht="30" x14ac:dyDescent="0.25">
      <c r="A51" s="35">
        <v>3</v>
      </c>
      <c r="B51" s="155"/>
      <c r="C51" s="155" t="s">
        <v>145</v>
      </c>
      <c r="D51" s="82" t="s">
        <v>146</v>
      </c>
      <c r="E51" s="76" t="s">
        <v>237</v>
      </c>
      <c r="F51" s="77" t="s">
        <v>157</v>
      </c>
      <c r="G51" s="77"/>
      <c r="H51" s="78">
        <v>40664</v>
      </c>
      <c r="I51" s="78">
        <v>40907</v>
      </c>
      <c r="J51" s="78" t="s">
        <v>120</v>
      </c>
      <c r="K51" s="156">
        <v>7</v>
      </c>
      <c r="L51" s="156">
        <v>0</v>
      </c>
      <c r="M51" s="156">
        <v>62</v>
      </c>
      <c r="N51" s="69"/>
      <c r="O51" s="19">
        <v>187043822</v>
      </c>
      <c r="P51" s="19">
        <v>14</v>
      </c>
      <c r="Q51" s="121"/>
      <c r="R51" s="79"/>
      <c r="S51" s="79"/>
      <c r="T51" s="79"/>
      <c r="U51" s="79"/>
      <c r="V51" s="79"/>
      <c r="W51" s="79"/>
      <c r="X51" s="79"/>
      <c r="Y51" s="79"/>
      <c r="Z51" s="79"/>
    </row>
    <row r="52" spans="1:26" s="80" customFormat="1" x14ac:dyDescent="0.25">
      <c r="A52" s="35">
        <f t="shared" ref="A52:A56" si="0">+A51+1</f>
        <v>4</v>
      </c>
      <c r="B52" s="81"/>
      <c r="C52" s="82"/>
      <c r="D52" s="81"/>
      <c r="E52" s="76"/>
      <c r="F52" s="77"/>
      <c r="G52" s="77"/>
      <c r="H52" s="77"/>
      <c r="I52" s="78"/>
      <c r="J52" s="78"/>
      <c r="K52" s="156"/>
      <c r="L52" s="156"/>
      <c r="M52" s="156"/>
      <c r="N52" s="69"/>
      <c r="O52" s="19"/>
      <c r="P52" s="19"/>
      <c r="Q52" s="121"/>
      <c r="R52" s="79"/>
      <c r="S52" s="79"/>
      <c r="T52" s="79"/>
      <c r="U52" s="79"/>
      <c r="V52" s="79"/>
      <c r="W52" s="79"/>
      <c r="X52" s="79"/>
      <c r="Y52" s="79"/>
      <c r="Z52" s="79"/>
    </row>
    <row r="53" spans="1:26" s="80" customFormat="1" x14ac:dyDescent="0.25">
      <c r="A53" s="35">
        <f t="shared" si="0"/>
        <v>5</v>
      </c>
      <c r="B53" s="81"/>
      <c r="C53" s="82"/>
      <c r="D53" s="81"/>
      <c r="E53" s="76"/>
      <c r="F53" s="77"/>
      <c r="G53" s="77"/>
      <c r="H53" s="77"/>
      <c r="I53" s="78"/>
      <c r="J53" s="78"/>
      <c r="K53" s="156"/>
      <c r="L53" s="156"/>
      <c r="M53" s="156"/>
      <c r="N53" s="69"/>
      <c r="O53" s="19"/>
      <c r="P53" s="19"/>
      <c r="Q53" s="121"/>
      <c r="R53" s="79"/>
      <c r="S53" s="79"/>
      <c r="T53" s="79"/>
      <c r="U53" s="79"/>
      <c r="V53" s="79"/>
      <c r="W53" s="79"/>
      <c r="X53" s="79"/>
      <c r="Y53" s="79"/>
      <c r="Z53" s="79"/>
    </row>
    <row r="54" spans="1:26" s="80" customFormat="1" x14ac:dyDescent="0.25">
      <c r="A54" s="35">
        <f t="shared" si="0"/>
        <v>6</v>
      </c>
      <c r="B54" s="81"/>
      <c r="C54" s="82"/>
      <c r="D54" s="81"/>
      <c r="E54" s="76"/>
      <c r="F54" s="77"/>
      <c r="G54" s="77"/>
      <c r="H54" s="77"/>
      <c r="I54" s="78"/>
      <c r="J54" s="78"/>
      <c r="K54" s="156"/>
      <c r="L54" s="156"/>
      <c r="M54" s="156"/>
      <c r="N54" s="69"/>
      <c r="O54" s="19"/>
      <c r="P54" s="19"/>
      <c r="Q54" s="121"/>
      <c r="R54" s="79"/>
      <c r="S54" s="79"/>
      <c r="T54" s="79"/>
      <c r="U54" s="79"/>
      <c r="V54" s="79"/>
      <c r="W54" s="79"/>
      <c r="X54" s="79"/>
      <c r="Y54" s="79"/>
      <c r="Z54" s="79"/>
    </row>
    <row r="55" spans="1:26" s="80" customFormat="1" x14ac:dyDescent="0.25">
      <c r="A55" s="35">
        <f t="shared" si="0"/>
        <v>7</v>
      </c>
      <c r="B55" s="81"/>
      <c r="C55" s="82"/>
      <c r="D55" s="81"/>
      <c r="E55" s="76"/>
      <c r="F55" s="77"/>
      <c r="G55" s="77"/>
      <c r="H55" s="77"/>
      <c r="I55" s="78"/>
      <c r="J55" s="78"/>
      <c r="K55" s="156"/>
      <c r="L55" s="156"/>
      <c r="M55" s="156"/>
      <c r="N55" s="69"/>
      <c r="O55" s="19"/>
      <c r="P55" s="19"/>
      <c r="Q55" s="121"/>
      <c r="R55" s="79"/>
      <c r="S55" s="79"/>
      <c r="T55" s="79"/>
      <c r="U55" s="79"/>
      <c r="V55" s="79"/>
      <c r="W55" s="79"/>
      <c r="X55" s="79"/>
      <c r="Y55" s="79"/>
      <c r="Z55" s="79"/>
    </row>
    <row r="56" spans="1:26" s="80" customFormat="1" x14ac:dyDescent="0.25">
      <c r="A56" s="35">
        <f t="shared" si="0"/>
        <v>8</v>
      </c>
      <c r="B56" s="81"/>
      <c r="C56" s="82"/>
      <c r="D56" s="81"/>
      <c r="E56" s="76"/>
      <c r="F56" s="77"/>
      <c r="G56" s="77"/>
      <c r="H56" s="77"/>
      <c r="I56" s="78"/>
      <c r="J56" s="78"/>
      <c r="K56" s="156"/>
      <c r="L56" s="156"/>
      <c r="M56" s="156"/>
      <c r="N56" s="69"/>
      <c r="O56" s="19"/>
      <c r="P56" s="19"/>
      <c r="Q56" s="121"/>
      <c r="R56" s="79"/>
      <c r="S56" s="79"/>
      <c r="T56" s="79"/>
      <c r="U56" s="79"/>
      <c r="V56" s="79"/>
      <c r="W56" s="79"/>
      <c r="X56" s="79"/>
      <c r="Y56" s="79"/>
      <c r="Z56" s="79"/>
    </row>
    <row r="57" spans="1:26" s="80" customFormat="1" x14ac:dyDescent="0.25">
      <c r="A57" s="35"/>
      <c r="B57" s="36" t="s">
        <v>1</v>
      </c>
      <c r="C57" s="82"/>
      <c r="D57" s="81"/>
      <c r="E57" s="76"/>
      <c r="F57" s="77"/>
      <c r="G57" s="77"/>
      <c r="H57" s="77"/>
      <c r="I57" s="78"/>
      <c r="J57" s="78"/>
      <c r="K57" s="83">
        <f t="shared" ref="K57" si="1">SUM(K49:K56)</f>
        <v>28.7</v>
      </c>
      <c r="L57" s="83">
        <f t="shared" ref="L57:N57" si="2">SUM(L49:L56)</f>
        <v>15.4</v>
      </c>
      <c r="M57" s="119">
        <f>SUM(M49:M56)</f>
        <v>308</v>
      </c>
      <c r="N57" s="83">
        <f t="shared" si="2"/>
        <v>0</v>
      </c>
      <c r="O57" s="19"/>
      <c r="P57" s="19"/>
      <c r="Q57" s="122"/>
    </row>
    <row r="58" spans="1:26" s="20" customFormat="1" x14ac:dyDescent="0.25">
      <c r="E58" s="21"/>
    </row>
    <row r="59" spans="1:26" s="20" customFormat="1" x14ac:dyDescent="0.25">
      <c r="B59" s="235" t="s">
        <v>154</v>
      </c>
      <c r="C59" s="235" t="s">
        <v>155</v>
      </c>
      <c r="D59" s="233" t="s">
        <v>156</v>
      </c>
      <c r="E59" s="233"/>
    </row>
    <row r="60" spans="1:26" s="20" customFormat="1" x14ac:dyDescent="0.25">
      <c r="B60" s="236"/>
      <c r="C60" s="236"/>
      <c r="D60" s="136" t="s">
        <v>157</v>
      </c>
      <c r="E60" s="42" t="s">
        <v>158</v>
      </c>
    </row>
    <row r="61" spans="1:26" s="20" customFormat="1" ht="30.6" customHeight="1" x14ac:dyDescent="0.25">
      <c r="B61" s="40" t="s">
        <v>159</v>
      </c>
      <c r="C61" s="41">
        <f>+K57</f>
        <v>28.7</v>
      </c>
      <c r="D61" s="38" t="s">
        <v>148</v>
      </c>
      <c r="E61" s="39"/>
      <c r="F61" s="22"/>
      <c r="G61" s="22"/>
      <c r="H61" s="22"/>
      <c r="I61" s="22"/>
      <c r="J61" s="22"/>
      <c r="K61" s="22"/>
      <c r="L61" s="22"/>
      <c r="M61" s="22"/>
    </row>
    <row r="62" spans="1:26" s="20" customFormat="1" ht="30" customHeight="1" x14ac:dyDescent="0.25">
      <c r="B62" s="40" t="s">
        <v>160</v>
      </c>
      <c r="C62" s="41" t="s">
        <v>161</v>
      </c>
      <c r="D62" s="38" t="s">
        <v>148</v>
      </c>
      <c r="E62" s="39"/>
    </row>
    <row r="63" spans="1:26" s="20" customFormat="1" x14ac:dyDescent="0.25">
      <c r="B63" s="23"/>
      <c r="C63" s="231"/>
      <c r="D63" s="231"/>
      <c r="E63" s="231"/>
      <c r="F63" s="231"/>
      <c r="G63" s="231"/>
      <c r="H63" s="231"/>
      <c r="I63" s="231"/>
      <c r="J63" s="231"/>
      <c r="K63" s="231"/>
      <c r="L63" s="231"/>
      <c r="M63" s="231"/>
      <c r="N63" s="231"/>
    </row>
    <row r="64" spans="1:26" ht="28.15" customHeight="1" thickBot="1" x14ac:dyDescent="0.3"/>
    <row r="65" spans="2:17" ht="27" thickBot="1" x14ac:dyDescent="0.3">
      <c r="B65" s="230" t="s">
        <v>162</v>
      </c>
      <c r="C65" s="230"/>
      <c r="D65" s="230"/>
      <c r="E65" s="230"/>
      <c r="F65" s="230"/>
      <c r="G65" s="230"/>
      <c r="H65" s="230"/>
      <c r="I65" s="230"/>
      <c r="J65" s="230"/>
      <c r="K65" s="230"/>
      <c r="L65" s="230"/>
      <c r="M65" s="230"/>
      <c r="N65" s="230"/>
    </row>
    <row r="68" spans="2:17" ht="109.5" customHeight="1" x14ac:dyDescent="0.25">
      <c r="B68" s="87" t="s">
        <v>163</v>
      </c>
      <c r="C68" s="46" t="s">
        <v>164</v>
      </c>
      <c r="D68" s="46" t="s">
        <v>165</v>
      </c>
      <c r="E68" s="46" t="s">
        <v>166</v>
      </c>
      <c r="F68" s="46" t="s">
        <v>167</v>
      </c>
      <c r="G68" s="46" t="s">
        <v>168</v>
      </c>
      <c r="H68" s="46" t="s">
        <v>169</v>
      </c>
      <c r="I68" s="46" t="s">
        <v>170</v>
      </c>
      <c r="J68" s="46" t="s">
        <v>171</v>
      </c>
      <c r="K68" s="46" t="s">
        <v>172</v>
      </c>
      <c r="L68" s="46" t="s">
        <v>173</v>
      </c>
      <c r="M68" s="63" t="s">
        <v>174</v>
      </c>
      <c r="N68" s="63" t="s">
        <v>175</v>
      </c>
      <c r="O68" s="225" t="s">
        <v>0</v>
      </c>
      <c r="P68" s="226"/>
      <c r="Q68" s="46" t="s">
        <v>176</v>
      </c>
    </row>
    <row r="69" spans="2:17" ht="38.25" customHeight="1" x14ac:dyDescent="0.25">
      <c r="B69" s="2" t="s">
        <v>177</v>
      </c>
      <c r="C69" s="2" t="s">
        <v>178</v>
      </c>
      <c r="D69" s="4" t="s">
        <v>179</v>
      </c>
      <c r="E69" s="4">
        <v>36</v>
      </c>
      <c r="F69" s="3"/>
      <c r="G69" s="3" t="s">
        <v>148</v>
      </c>
      <c r="H69" s="3"/>
      <c r="I69" s="64"/>
      <c r="J69" s="64" t="s">
        <v>117</v>
      </c>
      <c r="K69" s="88" t="s">
        <v>157</v>
      </c>
      <c r="L69" s="88" t="s">
        <v>157</v>
      </c>
      <c r="M69" s="88" t="s">
        <v>157</v>
      </c>
      <c r="N69" s="88" t="s">
        <v>157</v>
      </c>
      <c r="O69" s="215"/>
      <c r="P69" s="216"/>
      <c r="Q69" s="88" t="s">
        <v>157</v>
      </c>
    </row>
    <row r="70" spans="2:17" ht="18" customHeight="1" x14ac:dyDescent="0.25">
      <c r="B70" s="88" t="s">
        <v>180</v>
      </c>
      <c r="C70" s="88" t="s">
        <v>178</v>
      </c>
      <c r="D70" s="39" t="s">
        <v>181</v>
      </c>
      <c r="E70" s="39">
        <v>36</v>
      </c>
      <c r="F70" s="38" t="s">
        <v>157</v>
      </c>
      <c r="G70" s="38"/>
      <c r="H70" s="3"/>
      <c r="I70" s="64"/>
      <c r="J70" s="64" t="s">
        <v>117</v>
      </c>
      <c r="K70" s="88" t="s">
        <v>157</v>
      </c>
      <c r="L70" s="88" t="s">
        <v>157</v>
      </c>
      <c r="M70" s="88" t="s">
        <v>157</v>
      </c>
      <c r="N70" s="88" t="s">
        <v>157</v>
      </c>
      <c r="O70" s="215"/>
      <c r="P70" s="216"/>
      <c r="Q70" s="88" t="s">
        <v>157</v>
      </c>
    </row>
    <row r="71" spans="2:17" x14ac:dyDescent="0.25">
      <c r="B71" s="2" t="s">
        <v>182</v>
      </c>
      <c r="C71" s="2" t="s">
        <v>183</v>
      </c>
      <c r="D71" s="4" t="s">
        <v>184</v>
      </c>
      <c r="E71" s="4">
        <v>90</v>
      </c>
      <c r="F71" s="3"/>
      <c r="G71" s="3"/>
      <c r="H71" s="3"/>
      <c r="I71" s="64" t="s">
        <v>148</v>
      </c>
      <c r="J71" s="64" t="s">
        <v>117</v>
      </c>
      <c r="K71" s="88" t="s">
        <v>157</v>
      </c>
      <c r="L71" s="88" t="s">
        <v>157</v>
      </c>
      <c r="M71" s="88" t="s">
        <v>157</v>
      </c>
      <c r="N71" s="88" t="s">
        <v>157</v>
      </c>
      <c r="O71" s="215"/>
      <c r="P71" s="216"/>
      <c r="Q71" s="88" t="s">
        <v>157</v>
      </c>
    </row>
    <row r="72" spans="2:17" x14ac:dyDescent="0.25">
      <c r="B72" s="2"/>
      <c r="C72" s="2"/>
      <c r="D72" s="4"/>
      <c r="E72" s="4"/>
      <c r="F72" s="3"/>
      <c r="G72" s="3"/>
      <c r="H72" s="3"/>
      <c r="I72" s="64"/>
      <c r="J72" s="64"/>
      <c r="K72" s="88"/>
      <c r="L72" s="88"/>
      <c r="M72" s="88"/>
      <c r="N72" s="88"/>
      <c r="O72" s="243"/>
      <c r="P72" s="244"/>
      <c r="Q72" s="88"/>
    </row>
    <row r="73" spans="2:17" x14ac:dyDescent="0.25">
      <c r="B73" s="2"/>
      <c r="C73" s="2"/>
      <c r="D73" s="4"/>
      <c r="E73" s="4"/>
      <c r="F73" s="3"/>
      <c r="G73" s="3"/>
      <c r="H73" s="3"/>
      <c r="I73" s="64"/>
      <c r="J73" s="64"/>
      <c r="K73" s="88"/>
      <c r="L73" s="88"/>
      <c r="M73" s="88"/>
      <c r="N73" s="88"/>
      <c r="O73" s="243"/>
      <c r="P73" s="244"/>
      <c r="Q73" s="88"/>
    </row>
    <row r="74" spans="2:17" x14ac:dyDescent="0.25">
      <c r="B74" s="2"/>
      <c r="C74" s="2"/>
      <c r="D74" s="4"/>
      <c r="E74" s="4"/>
      <c r="F74" s="3"/>
      <c r="G74" s="3"/>
      <c r="H74" s="3"/>
      <c r="I74" s="64"/>
      <c r="J74" s="64"/>
      <c r="K74" s="88"/>
      <c r="L74" s="88"/>
      <c r="M74" s="88"/>
      <c r="N74" s="88"/>
      <c r="O74" s="243"/>
      <c r="P74" s="244"/>
      <c r="Q74" s="88"/>
    </row>
    <row r="75" spans="2:17" x14ac:dyDescent="0.25">
      <c r="B75" s="88"/>
      <c r="C75" s="88"/>
      <c r="D75" s="88"/>
      <c r="E75" s="88"/>
      <c r="F75" s="88"/>
      <c r="G75" s="88"/>
      <c r="H75" s="88"/>
      <c r="I75" s="88"/>
      <c r="J75" s="88"/>
      <c r="K75" s="88"/>
      <c r="L75" s="88"/>
      <c r="M75" s="88"/>
      <c r="N75" s="88"/>
      <c r="O75" s="243"/>
      <c r="P75" s="244"/>
      <c r="Q75" s="88"/>
    </row>
    <row r="76" spans="2:17" x14ac:dyDescent="0.25">
      <c r="B76" s="5" t="s">
        <v>185</v>
      </c>
    </row>
    <row r="77" spans="2:17" x14ac:dyDescent="0.25">
      <c r="B77" s="5" t="s">
        <v>186</v>
      </c>
    </row>
    <row r="78" spans="2:17" x14ac:dyDescent="0.25">
      <c r="B78" s="5" t="s">
        <v>187</v>
      </c>
    </row>
    <row r="80" spans="2:17" ht="15.75" thickBot="1" x14ac:dyDescent="0.3"/>
    <row r="81" spans="2:17" ht="27" thickBot="1" x14ac:dyDescent="0.3">
      <c r="B81" s="219" t="s">
        <v>188</v>
      </c>
      <c r="C81" s="220"/>
      <c r="D81" s="220"/>
      <c r="E81" s="220"/>
      <c r="F81" s="220"/>
      <c r="G81" s="220"/>
      <c r="H81" s="220"/>
      <c r="I81" s="220"/>
      <c r="J81" s="220"/>
      <c r="K81" s="220"/>
      <c r="L81" s="220"/>
      <c r="M81" s="220"/>
      <c r="N81" s="221"/>
    </row>
    <row r="86" spans="2:17" ht="76.5" customHeight="1" x14ac:dyDescent="0.25">
      <c r="B86" s="87" t="s">
        <v>100</v>
      </c>
      <c r="C86" s="87" t="s">
        <v>189</v>
      </c>
      <c r="D86" s="87" t="s">
        <v>99</v>
      </c>
      <c r="E86" s="87" t="s">
        <v>190</v>
      </c>
      <c r="F86" s="87" t="s">
        <v>191</v>
      </c>
      <c r="G86" s="87" t="s">
        <v>192</v>
      </c>
      <c r="H86" s="87" t="s">
        <v>193</v>
      </c>
      <c r="I86" s="87" t="s">
        <v>194</v>
      </c>
      <c r="J86" s="225" t="s">
        <v>195</v>
      </c>
      <c r="K86" s="245"/>
      <c r="L86" s="226"/>
      <c r="M86" s="87" t="s">
        <v>196</v>
      </c>
      <c r="N86" s="87" t="s">
        <v>197</v>
      </c>
      <c r="O86" s="87" t="s">
        <v>198</v>
      </c>
      <c r="P86" s="225" t="s">
        <v>0</v>
      </c>
      <c r="Q86" s="226"/>
    </row>
    <row r="87" spans="2:17" ht="60.75" customHeight="1" x14ac:dyDescent="0.25">
      <c r="B87" s="1" t="s">
        <v>199</v>
      </c>
      <c r="C87" s="51">
        <v>129</v>
      </c>
      <c r="D87" s="159" t="s">
        <v>200</v>
      </c>
      <c r="E87" s="160">
        <v>1019012536</v>
      </c>
      <c r="F87" s="134" t="s">
        <v>201</v>
      </c>
      <c r="G87" s="51" t="s">
        <v>202</v>
      </c>
      <c r="H87" s="161">
        <v>40446</v>
      </c>
      <c r="I87" s="162" t="s">
        <v>117</v>
      </c>
      <c r="J87" s="51" t="s">
        <v>203</v>
      </c>
      <c r="K87" s="163" t="s">
        <v>204</v>
      </c>
      <c r="L87" s="164" t="s">
        <v>205</v>
      </c>
      <c r="M87" s="134" t="s">
        <v>117</v>
      </c>
      <c r="N87" s="134" t="s">
        <v>117</v>
      </c>
      <c r="O87" s="134" t="s">
        <v>117</v>
      </c>
      <c r="P87" s="247"/>
      <c r="Q87" s="247"/>
    </row>
    <row r="88" spans="2:17" ht="47.25" customHeight="1" x14ac:dyDescent="0.25">
      <c r="B88" s="133" t="s">
        <v>206</v>
      </c>
      <c r="C88" s="51">
        <v>129</v>
      </c>
      <c r="D88" s="159" t="s">
        <v>207</v>
      </c>
      <c r="E88" s="1">
        <v>1054544825</v>
      </c>
      <c r="F88" s="51" t="s">
        <v>208</v>
      </c>
      <c r="G88" s="134" t="s">
        <v>209</v>
      </c>
      <c r="H88" s="161">
        <v>41194</v>
      </c>
      <c r="I88" s="162" t="s">
        <v>117</v>
      </c>
      <c r="J88" s="51" t="s">
        <v>210</v>
      </c>
      <c r="K88" s="163" t="s">
        <v>211</v>
      </c>
      <c r="L88" s="163" t="s">
        <v>212</v>
      </c>
      <c r="M88" s="134" t="s">
        <v>117</v>
      </c>
      <c r="N88" s="134" t="s">
        <v>117</v>
      </c>
      <c r="O88" s="134" t="s">
        <v>117</v>
      </c>
      <c r="P88" s="247"/>
      <c r="Q88" s="247"/>
    </row>
    <row r="90" spans="2:17" ht="15.75" thickBot="1" x14ac:dyDescent="0.3"/>
    <row r="91" spans="2:17" ht="27" thickBot="1" x14ac:dyDescent="0.3">
      <c r="B91" s="219" t="s">
        <v>213</v>
      </c>
      <c r="C91" s="220"/>
      <c r="D91" s="220"/>
      <c r="E91" s="220"/>
      <c r="F91" s="220"/>
      <c r="G91" s="220"/>
      <c r="H91" s="220"/>
      <c r="I91" s="220"/>
      <c r="J91" s="220"/>
      <c r="K91" s="220"/>
      <c r="L91" s="220"/>
      <c r="M91" s="220"/>
      <c r="N91" s="221"/>
    </row>
    <row r="94" spans="2:17" ht="46.15" customHeight="1" x14ac:dyDescent="0.25">
      <c r="B94" s="46" t="s">
        <v>2</v>
      </c>
      <c r="C94" s="46" t="s">
        <v>214</v>
      </c>
      <c r="D94" s="225" t="s">
        <v>0</v>
      </c>
      <c r="E94" s="226"/>
    </row>
    <row r="95" spans="2:17" ht="46.9" customHeight="1" x14ac:dyDescent="0.25">
      <c r="B95" s="47" t="s">
        <v>215</v>
      </c>
      <c r="C95" s="134" t="s">
        <v>117</v>
      </c>
      <c r="D95" s="227"/>
      <c r="E95" s="227"/>
    </row>
    <row r="98" spans="1:26" ht="26.25" x14ac:dyDescent="0.25">
      <c r="B98" s="217" t="s">
        <v>216</v>
      </c>
      <c r="C98" s="218"/>
      <c r="D98" s="218"/>
      <c r="E98" s="218"/>
      <c r="F98" s="218"/>
      <c r="G98" s="218"/>
      <c r="H98" s="218"/>
      <c r="I98" s="218"/>
      <c r="J98" s="218"/>
      <c r="K98" s="218"/>
      <c r="L98" s="218"/>
      <c r="M98" s="218"/>
      <c r="N98" s="218"/>
      <c r="O98" s="218"/>
      <c r="P98" s="218"/>
    </row>
    <row r="100" spans="1:26" ht="15.75" thickBot="1" x14ac:dyDescent="0.3"/>
    <row r="101" spans="1:26" ht="27" thickBot="1" x14ac:dyDescent="0.3">
      <c r="B101" s="219" t="s">
        <v>217</v>
      </c>
      <c r="C101" s="220"/>
      <c r="D101" s="220"/>
      <c r="E101" s="220"/>
      <c r="F101" s="220"/>
      <c r="G101" s="220"/>
      <c r="H101" s="220"/>
      <c r="I101" s="220"/>
      <c r="J101" s="220"/>
      <c r="K101" s="220"/>
      <c r="L101" s="220"/>
      <c r="M101" s="220"/>
      <c r="N101" s="221"/>
    </row>
    <row r="103" spans="1:26" ht="15.75" thickBot="1" x14ac:dyDescent="0.3">
      <c r="M103" s="44"/>
      <c r="N103" s="44"/>
    </row>
    <row r="104" spans="1:26" s="74" customFormat="1" ht="109.5" customHeight="1" x14ac:dyDescent="0.25">
      <c r="B104" s="85" t="s">
        <v>129</v>
      </c>
      <c r="C104" s="85" t="s">
        <v>130</v>
      </c>
      <c r="D104" s="85" t="s">
        <v>131</v>
      </c>
      <c r="E104" s="85" t="s">
        <v>132</v>
      </c>
      <c r="F104" s="85" t="s">
        <v>218</v>
      </c>
      <c r="G104" s="85" t="s">
        <v>134</v>
      </c>
      <c r="H104" s="85" t="s">
        <v>135</v>
      </c>
      <c r="I104" s="85" t="s">
        <v>136</v>
      </c>
      <c r="J104" s="85" t="s">
        <v>137</v>
      </c>
      <c r="K104" s="85" t="s">
        <v>138</v>
      </c>
      <c r="L104" s="85" t="s">
        <v>139</v>
      </c>
      <c r="M104" s="70" t="s">
        <v>140</v>
      </c>
      <c r="N104" s="85" t="s">
        <v>141</v>
      </c>
      <c r="O104" s="85" t="s">
        <v>142</v>
      </c>
      <c r="P104" s="86" t="s">
        <v>143</v>
      </c>
      <c r="Q104" s="86" t="s">
        <v>144</v>
      </c>
    </row>
    <row r="105" spans="1:26" s="80" customFormat="1" x14ac:dyDescent="0.25">
      <c r="A105" s="35">
        <v>1</v>
      </c>
      <c r="B105" s="155"/>
      <c r="C105" s="155"/>
      <c r="D105" s="82"/>
      <c r="E105" s="76"/>
      <c r="F105" s="77"/>
      <c r="G105" s="120"/>
      <c r="H105" s="84"/>
      <c r="I105" s="78"/>
      <c r="J105" s="78"/>
      <c r="K105" s="158"/>
      <c r="L105" s="158"/>
      <c r="M105" s="69"/>
      <c r="N105" s="69"/>
      <c r="O105" s="19"/>
      <c r="P105" s="19"/>
      <c r="Q105" s="121"/>
      <c r="R105" s="79"/>
      <c r="S105" s="79"/>
      <c r="T105" s="79"/>
      <c r="U105" s="79"/>
      <c r="V105" s="79"/>
      <c r="W105" s="79"/>
      <c r="X105" s="79"/>
      <c r="Y105" s="79"/>
      <c r="Z105" s="79"/>
    </row>
    <row r="106" spans="1:26" s="80" customFormat="1" x14ac:dyDescent="0.25">
      <c r="A106" s="35">
        <f>+A105+1</f>
        <v>2</v>
      </c>
      <c r="B106" s="155"/>
      <c r="C106" s="155"/>
      <c r="D106" s="82"/>
      <c r="E106" s="76"/>
      <c r="F106" s="77"/>
      <c r="G106" s="77"/>
      <c r="H106" s="84"/>
      <c r="I106" s="78"/>
      <c r="J106" s="78"/>
      <c r="K106" s="158"/>
      <c r="L106" s="158"/>
      <c r="M106" s="69"/>
      <c r="N106" s="69"/>
      <c r="O106" s="19"/>
      <c r="P106" s="19"/>
      <c r="Q106" s="121"/>
      <c r="R106" s="79"/>
      <c r="S106" s="79"/>
      <c r="T106" s="79"/>
      <c r="U106" s="79"/>
      <c r="V106" s="79"/>
      <c r="W106" s="79"/>
      <c r="X106" s="79"/>
      <c r="Y106" s="79"/>
      <c r="Z106" s="79"/>
    </row>
    <row r="107" spans="1:26" s="80" customFormat="1" x14ac:dyDescent="0.25">
      <c r="A107" s="35">
        <f t="shared" ref="A107:A112" si="3">+A106+1</f>
        <v>3</v>
      </c>
      <c r="B107" s="81"/>
      <c r="C107" s="82"/>
      <c r="D107" s="81"/>
      <c r="E107" s="76"/>
      <c r="F107" s="77"/>
      <c r="G107" s="77"/>
      <c r="H107" s="77"/>
      <c r="I107" s="78"/>
      <c r="J107" s="78"/>
      <c r="K107" s="158"/>
      <c r="L107" s="158"/>
      <c r="M107" s="69"/>
      <c r="N107" s="69"/>
      <c r="O107" s="19"/>
      <c r="P107" s="19"/>
      <c r="Q107" s="121"/>
      <c r="R107" s="79"/>
      <c r="S107" s="79"/>
      <c r="T107" s="79"/>
      <c r="U107" s="79"/>
      <c r="V107" s="79"/>
      <c r="W107" s="79"/>
      <c r="X107" s="79"/>
      <c r="Y107" s="79"/>
      <c r="Z107" s="79"/>
    </row>
    <row r="108" spans="1:26" s="80" customFormat="1" x14ac:dyDescent="0.25">
      <c r="A108" s="35">
        <f t="shared" si="3"/>
        <v>4</v>
      </c>
      <c r="B108" s="81"/>
      <c r="C108" s="82"/>
      <c r="D108" s="81"/>
      <c r="E108" s="76"/>
      <c r="F108" s="77"/>
      <c r="G108" s="77"/>
      <c r="H108" s="77"/>
      <c r="I108" s="78"/>
      <c r="J108" s="78"/>
      <c r="K108" s="158"/>
      <c r="L108" s="158"/>
      <c r="M108" s="69"/>
      <c r="N108" s="69"/>
      <c r="O108" s="19"/>
      <c r="P108" s="19"/>
      <c r="Q108" s="121"/>
      <c r="R108" s="79"/>
      <c r="S108" s="79"/>
      <c r="T108" s="79"/>
      <c r="U108" s="79"/>
      <c r="V108" s="79"/>
      <c r="W108" s="79"/>
      <c r="X108" s="79"/>
      <c r="Y108" s="79"/>
      <c r="Z108" s="79"/>
    </row>
    <row r="109" spans="1:26" s="80" customFormat="1" x14ac:dyDescent="0.25">
      <c r="A109" s="35">
        <f t="shared" si="3"/>
        <v>5</v>
      </c>
      <c r="B109" s="81"/>
      <c r="C109" s="82"/>
      <c r="D109" s="81"/>
      <c r="E109" s="76"/>
      <c r="F109" s="77"/>
      <c r="G109" s="77"/>
      <c r="H109" s="77"/>
      <c r="I109" s="78"/>
      <c r="J109" s="78"/>
      <c r="K109" s="78"/>
      <c r="L109" s="78"/>
      <c r="M109" s="69"/>
      <c r="N109" s="69"/>
      <c r="O109" s="19"/>
      <c r="P109" s="19"/>
      <c r="Q109" s="121"/>
      <c r="R109" s="79"/>
      <c r="S109" s="79"/>
      <c r="T109" s="79"/>
      <c r="U109" s="79"/>
      <c r="V109" s="79"/>
      <c r="W109" s="79"/>
      <c r="X109" s="79"/>
      <c r="Y109" s="79"/>
      <c r="Z109" s="79"/>
    </row>
    <row r="110" spans="1:26" s="80" customFormat="1" x14ac:dyDescent="0.25">
      <c r="A110" s="35">
        <f t="shared" si="3"/>
        <v>6</v>
      </c>
      <c r="B110" s="81"/>
      <c r="C110" s="82"/>
      <c r="D110" s="81"/>
      <c r="E110" s="76"/>
      <c r="F110" s="77"/>
      <c r="G110" s="77"/>
      <c r="H110" s="77"/>
      <c r="I110" s="78"/>
      <c r="J110" s="78"/>
      <c r="K110" s="78"/>
      <c r="L110" s="78"/>
      <c r="M110" s="69"/>
      <c r="N110" s="69"/>
      <c r="O110" s="19"/>
      <c r="P110" s="19"/>
      <c r="Q110" s="121"/>
      <c r="R110" s="79"/>
      <c r="S110" s="79"/>
      <c r="T110" s="79"/>
      <c r="U110" s="79"/>
      <c r="V110" s="79"/>
      <c r="W110" s="79"/>
      <c r="X110" s="79"/>
      <c r="Y110" s="79"/>
      <c r="Z110" s="79"/>
    </row>
    <row r="111" spans="1:26" s="80" customFormat="1" x14ac:dyDescent="0.25">
      <c r="A111" s="35">
        <f t="shared" si="3"/>
        <v>7</v>
      </c>
      <c r="B111" s="81"/>
      <c r="C111" s="82"/>
      <c r="D111" s="81"/>
      <c r="E111" s="76"/>
      <c r="F111" s="77"/>
      <c r="G111" s="77"/>
      <c r="H111" s="77"/>
      <c r="I111" s="78"/>
      <c r="J111" s="78"/>
      <c r="K111" s="78"/>
      <c r="L111" s="78"/>
      <c r="M111" s="69"/>
      <c r="N111" s="69"/>
      <c r="O111" s="19"/>
      <c r="P111" s="19"/>
      <c r="Q111" s="121"/>
      <c r="R111" s="79"/>
      <c r="S111" s="79"/>
      <c r="T111" s="79"/>
      <c r="U111" s="79"/>
      <c r="V111" s="79"/>
      <c r="W111" s="79"/>
      <c r="X111" s="79"/>
      <c r="Y111" s="79"/>
      <c r="Z111" s="79"/>
    </row>
    <row r="112" spans="1:26" s="80" customFormat="1" x14ac:dyDescent="0.25">
      <c r="A112" s="35">
        <f t="shared" si="3"/>
        <v>8</v>
      </c>
      <c r="B112" s="81"/>
      <c r="C112" s="82"/>
      <c r="D112" s="81"/>
      <c r="E112" s="76"/>
      <c r="F112" s="77"/>
      <c r="G112" s="77"/>
      <c r="H112" s="77"/>
      <c r="I112" s="78"/>
      <c r="J112" s="78"/>
      <c r="K112" s="78"/>
      <c r="L112" s="78"/>
      <c r="M112" s="69"/>
      <c r="N112" s="69"/>
      <c r="O112" s="19"/>
      <c r="P112" s="19"/>
      <c r="Q112" s="121"/>
      <c r="R112" s="79"/>
      <c r="S112" s="79"/>
      <c r="T112" s="79"/>
      <c r="U112" s="79"/>
      <c r="V112" s="79"/>
      <c r="W112" s="79"/>
      <c r="X112" s="79"/>
      <c r="Y112" s="79"/>
      <c r="Z112" s="79"/>
    </row>
    <row r="113" spans="1:17" s="80" customFormat="1" x14ac:dyDescent="0.25">
      <c r="A113" s="35"/>
      <c r="B113" s="36" t="s">
        <v>1</v>
      </c>
      <c r="C113" s="82"/>
      <c r="D113" s="81"/>
      <c r="E113" s="76"/>
      <c r="F113" s="77"/>
      <c r="G113" s="77"/>
      <c r="H113" s="77"/>
      <c r="I113" s="78"/>
      <c r="J113" s="78"/>
      <c r="K113" s="83">
        <f t="shared" ref="K113:N113" si="4">SUM(K105:K112)</f>
        <v>0</v>
      </c>
      <c r="L113" s="83">
        <f t="shared" si="4"/>
        <v>0</v>
      </c>
      <c r="M113" s="119">
        <f t="shared" si="4"/>
        <v>0</v>
      </c>
      <c r="N113" s="83">
        <f t="shared" si="4"/>
        <v>0</v>
      </c>
      <c r="O113" s="19"/>
      <c r="P113" s="19"/>
      <c r="Q113" s="122"/>
    </row>
    <row r="114" spans="1:17" x14ac:dyDescent="0.25">
      <c r="B114" s="20"/>
      <c r="C114" s="20"/>
      <c r="D114" s="20"/>
      <c r="E114" s="21"/>
      <c r="F114" s="20"/>
      <c r="G114" s="20"/>
      <c r="H114" s="20"/>
      <c r="I114" s="20"/>
      <c r="J114" s="20"/>
      <c r="K114" s="20"/>
      <c r="L114" s="20"/>
      <c r="M114" s="20"/>
      <c r="N114" s="20"/>
      <c r="O114" s="20"/>
      <c r="P114" s="20"/>
    </row>
    <row r="115" spans="1:17" ht="18.75" x14ac:dyDescent="0.25">
      <c r="B115" s="40" t="s">
        <v>219</v>
      </c>
      <c r="C115" s="50">
        <f>+K113</f>
        <v>0</v>
      </c>
      <c r="H115" s="22"/>
      <c r="I115" s="22"/>
      <c r="J115" s="22"/>
      <c r="K115" s="22"/>
      <c r="L115" s="22"/>
      <c r="M115" s="22"/>
      <c r="N115" s="20"/>
      <c r="O115" s="20"/>
      <c r="P115" s="20"/>
    </row>
    <row r="117" spans="1:17" ht="15.75" thickBot="1" x14ac:dyDescent="0.3"/>
    <row r="118" spans="1:17" ht="37.15" customHeight="1" thickBot="1" x14ac:dyDescent="0.3">
      <c r="B118" s="52" t="s">
        <v>220</v>
      </c>
      <c r="C118" s="53" t="s">
        <v>221</v>
      </c>
      <c r="D118" s="52" t="s">
        <v>4</v>
      </c>
      <c r="E118" s="53" t="s">
        <v>222</v>
      </c>
    </row>
    <row r="119" spans="1:17" ht="41.45" customHeight="1" x14ac:dyDescent="0.25">
      <c r="B119" s="45" t="s">
        <v>223</v>
      </c>
      <c r="C119" s="48">
        <v>20</v>
      </c>
      <c r="D119" s="48">
        <v>0</v>
      </c>
      <c r="E119" s="222">
        <f>+D119+D120+D121</f>
        <v>0</v>
      </c>
    </row>
    <row r="120" spans="1:17" x14ac:dyDescent="0.25">
      <c r="B120" s="45" t="s">
        <v>224</v>
      </c>
      <c r="C120" s="38">
        <v>30</v>
      </c>
      <c r="D120" s="134">
        <v>0</v>
      </c>
      <c r="E120" s="223"/>
    </row>
    <row r="121" spans="1:17" ht="15.75" thickBot="1" x14ac:dyDescent="0.3">
      <c r="B121" s="45" t="s">
        <v>225</v>
      </c>
      <c r="C121" s="49">
        <v>40</v>
      </c>
      <c r="D121" s="49">
        <v>0</v>
      </c>
      <c r="E121" s="224"/>
    </row>
    <row r="123" spans="1:17" ht="15.75" thickBot="1" x14ac:dyDescent="0.3"/>
    <row r="124" spans="1:17" ht="27" thickBot="1" x14ac:dyDescent="0.3">
      <c r="B124" s="219" t="s">
        <v>226</v>
      </c>
      <c r="C124" s="220"/>
      <c r="D124" s="220"/>
      <c r="E124" s="220"/>
      <c r="F124" s="220"/>
      <c r="G124" s="220"/>
      <c r="H124" s="220"/>
      <c r="I124" s="220"/>
      <c r="J124" s="220"/>
      <c r="K124" s="220"/>
      <c r="L124" s="220"/>
      <c r="M124" s="220"/>
      <c r="N124" s="221"/>
    </row>
    <row r="126" spans="1:17" ht="76.5" customHeight="1" x14ac:dyDescent="0.25">
      <c r="B126" s="87" t="s">
        <v>100</v>
      </c>
      <c r="C126" s="87" t="s">
        <v>189</v>
      </c>
      <c r="D126" s="87" t="s">
        <v>99</v>
      </c>
      <c r="E126" s="87" t="s">
        <v>190</v>
      </c>
      <c r="F126" s="87" t="s">
        <v>191</v>
      </c>
      <c r="G126" s="87" t="s">
        <v>192</v>
      </c>
      <c r="H126" s="87" t="s">
        <v>193</v>
      </c>
      <c r="I126" s="87" t="s">
        <v>194</v>
      </c>
      <c r="J126" s="225" t="s">
        <v>195</v>
      </c>
      <c r="K126" s="245"/>
      <c r="L126" s="226"/>
      <c r="M126" s="87" t="s">
        <v>196</v>
      </c>
      <c r="N126" s="87" t="s">
        <v>197</v>
      </c>
      <c r="O126" s="87" t="s">
        <v>227</v>
      </c>
      <c r="P126" s="225" t="s">
        <v>0</v>
      </c>
      <c r="Q126" s="226"/>
    </row>
    <row r="127" spans="1:17" ht="54" customHeight="1" x14ac:dyDescent="0.25">
      <c r="B127" s="87"/>
      <c r="C127" s="87"/>
      <c r="D127" s="87"/>
      <c r="E127" s="87"/>
      <c r="F127" s="87"/>
      <c r="G127" s="87"/>
      <c r="H127" s="87"/>
      <c r="I127" s="87"/>
      <c r="J127" s="165" t="s">
        <v>228</v>
      </c>
      <c r="K127" s="166" t="s">
        <v>229</v>
      </c>
      <c r="L127" s="166" t="s">
        <v>230</v>
      </c>
      <c r="M127" s="134"/>
      <c r="N127" s="167"/>
      <c r="O127" s="167"/>
      <c r="P127" s="246"/>
      <c r="Q127" s="246"/>
    </row>
    <row r="128" spans="1:17" x14ac:dyDescent="0.25">
      <c r="B128" s="1"/>
      <c r="C128" s="51"/>
      <c r="D128" s="159"/>
      <c r="E128" s="160"/>
      <c r="F128" s="134"/>
      <c r="G128" s="51"/>
      <c r="H128" s="161"/>
      <c r="I128" s="162"/>
      <c r="J128" s="51"/>
      <c r="K128" s="163"/>
      <c r="L128" s="164"/>
      <c r="M128" s="134"/>
      <c r="N128" s="134"/>
      <c r="O128" s="134"/>
      <c r="P128" s="246"/>
      <c r="Q128" s="246"/>
    </row>
    <row r="129" spans="2:17" x14ac:dyDescent="0.25">
      <c r="B129" s="133"/>
      <c r="C129" s="51"/>
      <c r="D129" s="159"/>
      <c r="E129" s="1"/>
      <c r="F129" s="51"/>
      <c r="G129" s="134"/>
      <c r="H129" s="161"/>
      <c r="I129" s="162"/>
      <c r="J129" s="51"/>
      <c r="K129" s="163"/>
      <c r="L129" s="163"/>
      <c r="M129" s="134"/>
      <c r="N129" s="134"/>
      <c r="O129" s="134"/>
      <c r="P129" s="246"/>
      <c r="Q129" s="246"/>
    </row>
    <row r="130" spans="2:17" x14ac:dyDescent="0.25">
      <c r="B130" s="1"/>
      <c r="C130" s="51"/>
      <c r="D130" s="168"/>
      <c r="E130" s="168"/>
      <c r="F130" s="134"/>
      <c r="G130" s="88"/>
      <c r="H130" s="161"/>
      <c r="I130" s="162"/>
      <c r="J130" s="51"/>
      <c r="K130" s="163"/>
      <c r="L130" s="163"/>
      <c r="M130" s="134"/>
      <c r="N130" s="134"/>
      <c r="O130" s="134"/>
      <c r="P130" s="246"/>
      <c r="Q130" s="246"/>
    </row>
    <row r="131" spans="2:17" x14ac:dyDescent="0.25">
      <c r="B131" s="1"/>
      <c r="C131" s="51"/>
      <c r="D131" s="168"/>
      <c r="E131" s="168"/>
      <c r="F131" s="51"/>
      <c r="G131" s="134"/>
      <c r="H131" s="169"/>
      <c r="I131" s="162"/>
      <c r="J131" s="51"/>
      <c r="K131" s="163"/>
      <c r="L131" s="163"/>
      <c r="M131" s="134"/>
      <c r="N131" s="134"/>
      <c r="O131" s="134"/>
      <c r="P131" s="246"/>
      <c r="Q131" s="246"/>
    </row>
    <row r="132" spans="2:17" x14ac:dyDescent="0.25">
      <c r="B132" s="1"/>
      <c r="C132" s="51"/>
      <c r="D132" s="168"/>
      <c r="E132" s="168"/>
      <c r="F132" s="51"/>
      <c r="G132" s="134"/>
      <c r="H132" s="161"/>
      <c r="I132" s="162"/>
      <c r="J132" s="51"/>
      <c r="K132" s="163"/>
      <c r="L132" s="163"/>
      <c r="M132" s="134"/>
      <c r="N132" s="134"/>
      <c r="O132" s="134"/>
      <c r="P132" s="246"/>
      <c r="Q132" s="246"/>
    </row>
    <row r="133" spans="2:17" x14ac:dyDescent="0.25">
      <c r="B133" s="1"/>
      <c r="C133" s="51"/>
      <c r="D133" s="168"/>
      <c r="E133" s="168"/>
      <c r="F133" s="134"/>
      <c r="G133" s="134"/>
      <c r="H133" s="161"/>
      <c r="I133" s="162"/>
      <c r="J133" s="51"/>
      <c r="K133" s="163"/>
      <c r="L133" s="163"/>
      <c r="M133" s="134"/>
      <c r="N133" s="134"/>
      <c r="O133" s="134"/>
      <c r="P133" s="246"/>
      <c r="Q133" s="246"/>
    </row>
    <row r="134" spans="2:17" x14ac:dyDescent="0.25">
      <c r="B134" s="1"/>
      <c r="C134" s="51"/>
      <c r="D134" s="168"/>
      <c r="E134" s="168"/>
      <c r="F134" s="134"/>
      <c r="G134" s="134"/>
      <c r="H134" s="161"/>
      <c r="I134" s="162"/>
      <c r="J134" s="51"/>
      <c r="K134" s="163"/>
      <c r="L134" s="163"/>
      <c r="M134" s="134"/>
      <c r="N134" s="134"/>
      <c r="O134" s="134"/>
      <c r="P134" s="246"/>
      <c r="Q134" s="246"/>
    </row>
    <row r="135" spans="2:17" x14ac:dyDescent="0.25">
      <c r="B135" s="1"/>
      <c r="C135" s="51"/>
      <c r="D135" s="168"/>
      <c r="E135" s="168"/>
      <c r="F135" s="134"/>
      <c r="G135" s="134"/>
      <c r="H135" s="161"/>
      <c r="I135" s="162"/>
      <c r="J135" s="51"/>
      <c r="K135" s="170"/>
      <c r="L135" s="163"/>
      <c r="M135" s="134"/>
      <c r="N135" s="134"/>
      <c r="O135" s="134"/>
      <c r="P135" s="246"/>
      <c r="Q135" s="246"/>
    </row>
    <row r="136" spans="2:17" x14ac:dyDescent="0.25">
      <c r="B136" s="1"/>
      <c r="C136" s="51"/>
      <c r="D136" s="168"/>
      <c r="E136" s="168"/>
      <c r="F136" s="134"/>
      <c r="G136" s="134"/>
      <c r="H136" s="161"/>
      <c r="I136" s="162"/>
      <c r="J136" s="51"/>
      <c r="K136" s="170"/>
      <c r="L136" s="163"/>
      <c r="M136" s="134"/>
      <c r="N136" s="134"/>
      <c r="O136" s="134"/>
      <c r="P136" s="246"/>
      <c r="Q136" s="246"/>
    </row>
    <row r="137" spans="2:17" x14ac:dyDescent="0.25">
      <c r="B137" s="1"/>
      <c r="C137" s="51"/>
      <c r="D137" s="168"/>
      <c r="E137" s="168"/>
      <c r="F137" s="134"/>
      <c r="G137" s="134"/>
      <c r="H137" s="161"/>
      <c r="I137" s="162"/>
      <c r="J137" s="51"/>
      <c r="K137" s="170"/>
      <c r="L137" s="163"/>
      <c r="M137" s="134"/>
      <c r="N137" s="134"/>
      <c r="O137" s="134"/>
      <c r="P137" s="246"/>
      <c r="Q137" s="246"/>
    </row>
    <row r="138" spans="2:17" x14ac:dyDescent="0.25">
      <c r="B138" s="1"/>
      <c r="C138" s="51"/>
      <c r="D138" s="168"/>
      <c r="E138" s="168"/>
      <c r="F138" s="51"/>
      <c r="G138" s="134"/>
      <c r="H138" s="161"/>
      <c r="I138" s="162"/>
      <c r="J138" s="51"/>
      <c r="K138" s="171"/>
      <c r="L138" s="171"/>
      <c r="M138" s="134"/>
      <c r="N138" s="134"/>
      <c r="O138" s="134"/>
      <c r="P138" s="246"/>
      <c r="Q138" s="246"/>
    </row>
    <row r="139" spans="2:17" x14ac:dyDescent="0.25">
      <c r="B139" s="1"/>
      <c r="C139" s="88"/>
      <c r="D139" s="168"/>
      <c r="E139" s="168"/>
      <c r="F139" s="134"/>
      <c r="G139" s="134"/>
      <c r="H139" s="161"/>
      <c r="I139" s="162"/>
      <c r="J139" s="51"/>
      <c r="K139" s="47"/>
      <c r="L139" s="171"/>
      <c r="M139" s="134"/>
      <c r="N139" s="134"/>
      <c r="O139" s="134"/>
      <c r="P139" s="246"/>
      <c r="Q139" s="246"/>
    </row>
    <row r="140" spans="2:17" x14ac:dyDescent="0.25">
      <c r="B140" s="1"/>
      <c r="C140" s="88"/>
      <c r="D140" s="168"/>
      <c r="E140" s="168"/>
      <c r="F140" s="51"/>
      <c r="G140" s="134"/>
      <c r="H140" s="161"/>
      <c r="I140" s="162"/>
      <c r="J140" s="51"/>
      <c r="K140" s="47"/>
      <c r="L140" s="171"/>
      <c r="M140" s="134"/>
      <c r="N140" s="134"/>
      <c r="O140" s="134"/>
      <c r="P140" s="246"/>
      <c r="Q140" s="246"/>
    </row>
    <row r="141" spans="2:17" x14ac:dyDescent="0.25">
      <c r="B141" s="1"/>
      <c r="C141" s="88"/>
      <c r="D141" s="168"/>
      <c r="E141" s="168"/>
      <c r="F141" s="134"/>
      <c r="G141" s="134"/>
      <c r="H141" s="161"/>
      <c r="I141" s="162"/>
      <c r="J141" s="51"/>
      <c r="K141" s="47"/>
      <c r="L141" s="171"/>
      <c r="M141" s="134"/>
      <c r="N141" s="134"/>
      <c r="O141" s="134"/>
      <c r="P141" s="246"/>
      <c r="Q141" s="246"/>
    </row>
    <row r="142" spans="2:17" x14ac:dyDescent="0.2">
      <c r="B142" s="47"/>
      <c r="C142" s="88"/>
      <c r="D142" s="168"/>
    </row>
    <row r="143" spans="2:17" x14ac:dyDescent="0.2">
      <c r="B143" s="47"/>
      <c r="C143" s="88"/>
      <c r="D143" s="168"/>
    </row>
    <row r="144" spans="2:17" ht="15.75" thickBot="1" x14ac:dyDescent="0.25">
      <c r="D144" s="172"/>
    </row>
    <row r="145" spans="2:7" ht="54" customHeight="1" x14ac:dyDescent="0.25">
      <c r="B145" s="90" t="s">
        <v>2</v>
      </c>
      <c r="C145" s="90" t="s">
        <v>220</v>
      </c>
      <c r="D145" s="87" t="s">
        <v>221</v>
      </c>
      <c r="E145" s="90" t="s">
        <v>4</v>
      </c>
      <c r="F145" s="53" t="s">
        <v>231</v>
      </c>
      <c r="G145" s="61"/>
    </row>
    <row r="146" spans="2:7" ht="120.75" customHeight="1" x14ac:dyDescent="0.25">
      <c r="B146" s="248" t="s">
        <v>232</v>
      </c>
      <c r="C146" s="137" t="s">
        <v>233</v>
      </c>
      <c r="D146" s="134">
        <v>25</v>
      </c>
      <c r="E146" s="134"/>
      <c r="F146" s="249">
        <f>+E146+E147+E148</f>
        <v>0</v>
      </c>
      <c r="G146" s="62"/>
    </row>
    <row r="147" spans="2:7" ht="106.5" customHeight="1" x14ac:dyDescent="0.25">
      <c r="B147" s="248"/>
      <c r="C147" s="137" t="s">
        <v>234</v>
      </c>
      <c r="D147" s="51">
        <v>25</v>
      </c>
      <c r="E147" s="134"/>
      <c r="F147" s="250"/>
      <c r="G147" s="62"/>
    </row>
    <row r="148" spans="2:7" ht="81" customHeight="1" x14ac:dyDescent="0.25">
      <c r="B148" s="248"/>
      <c r="C148" s="137" t="s">
        <v>235</v>
      </c>
      <c r="D148" s="134">
        <v>10</v>
      </c>
      <c r="E148" s="134"/>
      <c r="F148" s="251"/>
      <c r="G148" s="62"/>
    </row>
    <row r="149" spans="2:7" x14ac:dyDescent="0.25">
      <c r="C149" s="71"/>
    </row>
    <row r="152" spans="2:7" x14ac:dyDescent="0.25">
      <c r="B152" s="89" t="s">
        <v>236</v>
      </c>
    </row>
    <row r="155" spans="2:7" x14ac:dyDescent="0.25">
      <c r="B155" s="91" t="s">
        <v>2</v>
      </c>
      <c r="C155" s="91" t="s">
        <v>5</v>
      </c>
      <c r="D155" s="90" t="s">
        <v>4</v>
      </c>
      <c r="E155" s="90" t="s">
        <v>1</v>
      </c>
    </row>
    <row r="156" spans="2:7" ht="28.5" x14ac:dyDescent="0.25">
      <c r="B156" s="72" t="s">
        <v>6</v>
      </c>
      <c r="C156" s="73">
        <v>40</v>
      </c>
      <c r="D156" s="134">
        <f>+E119</f>
        <v>0</v>
      </c>
      <c r="E156" s="228">
        <f>+D156+D157</f>
        <v>0</v>
      </c>
    </row>
    <row r="157" spans="2:7" ht="42.75" x14ac:dyDescent="0.25">
      <c r="B157" s="72" t="s">
        <v>7</v>
      </c>
      <c r="C157" s="73">
        <v>60</v>
      </c>
      <c r="D157" s="134">
        <f>+F146</f>
        <v>0</v>
      </c>
      <c r="E157" s="229"/>
    </row>
  </sheetData>
  <sheetProtection algorithmName="SHA-512" hashValue="hQOD2NSAAxfe5DwTSiL6dqbYrNiJ96TmW77pkQZNzFKgYIHTV8zn9TEB64B6fkOAlXbUNtQI2n9/mjjuktawqQ==" saltValue="cqsrDohClnb+YoyAs4K/HA==" spinCount="100000" sheet="1" objects="1" scenarios="1"/>
  <mergeCells count="56">
    <mergeCell ref="P140:Q140"/>
    <mergeCell ref="P141:Q141"/>
    <mergeCell ref="B146:B148"/>
    <mergeCell ref="F146:F148"/>
    <mergeCell ref="E156:E157"/>
    <mergeCell ref="P135:Q135"/>
    <mergeCell ref="P136:Q136"/>
    <mergeCell ref="P137:Q137"/>
    <mergeCell ref="P138:Q138"/>
    <mergeCell ref="P139:Q139"/>
    <mergeCell ref="P130:Q130"/>
    <mergeCell ref="P131:Q131"/>
    <mergeCell ref="P132:Q132"/>
    <mergeCell ref="P133:Q133"/>
    <mergeCell ref="P134:Q134"/>
    <mergeCell ref="J126:L126"/>
    <mergeCell ref="P126:Q126"/>
    <mergeCell ref="P127:Q127"/>
    <mergeCell ref="P129:Q129"/>
    <mergeCell ref="J86:L86"/>
    <mergeCell ref="P87:Q87"/>
    <mergeCell ref="P88:Q88"/>
    <mergeCell ref="P128:Q128"/>
    <mergeCell ref="O75:P75"/>
    <mergeCell ref="O70:P70"/>
    <mergeCell ref="O71:P71"/>
    <mergeCell ref="O72:P72"/>
    <mergeCell ref="O73:P73"/>
    <mergeCell ref="O74:P74"/>
    <mergeCell ref="D59:E59"/>
    <mergeCell ref="M45:N45"/>
    <mergeCell ref="B59:B60"/>
    <mergeCell ref="C59:C60"/>
    <mergeCell ref="B4:P4"/>
    <mergeCell ref="B22:C22"/>
    <mergeCell ref="C6:N6"/>
    <mergeCell ref="C7:N7"/>
    <mergeCell ref="C8:N8"/>
    <mergeCell ref="C9:N9"/>
    <mergeCell ref="C10:E10"/>
    <mergeCell ref="O69:P69"/>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s>
  <dataValidations count="2">
    <dataValidation type="decimal" allowBlank="1" showInputMessage="1" showErrorMessage="1" sqref="WVH982888 WLL982888 C65384 IV65384 SR65384 ACN65384 AMJ65384 AWF65384 BGB65384 BPX65384 BZT65384 CJP65384 CTL65384 DDH65384 DND65384 DWZ65384 EGV65384 EQR65384 FAN65384 FKJ65384 FUF65384 GEB65384 GNX65384 GXT65384 HHP65384 HRL65384 IBH65384 ILD65384 IUZ65384 JEV65384 JOR65384 JYN65384 KIJ65384 KSF65384 LCB65384 LLX65384 LVT65384 MFP65384 MPL65384 MZH65384 NJD65384 NSZ65384 OCV65384 OMR65384 OWN65384 PGJ65384 PQF65384 QAB65384 QJX65384 QTT65384 RDP65384 RNL65384 RXH65384 SHD65384 SQZ65384 TAV65384 TKR65384 TUN65384 UEJ65384 UOF65384 UYB65384 VHX65384 VRT65384 WBP65384 WLL65384 WVH65384 C130920 IV130920 SR130920 ACN130920 AMJ130920 AWF130920 BGB130920 BPX130920 BZT130920 CJP130920 CTL130920 DDH130920 DND130920 DWZ130920 EGV130920 EQR130920 FAN130920 FKJ130920 FUF130920 GEB130920 GNX130920 GXT130920 HHP130920 HRL130920 IBH130920 ILD130920 IUZ130920 JEV130920 JOR130920 JYN130920 KIJ130920 KSF130920 LCB130920 LLX130920 LVT130920 MFP130920 MPL130920 MZH130920 NJD130920 NSZ130920 OCV130920 OMR130920 OWN130920 PGJ130920 PQF130920 QAB130920 QJX130920 QTT130920 RDP130920 RNL130920 RXH130920 SHD130920 SQZ130920 TAV130920 TKR130920 TUN130920 UEJ130920 UOF130920 UYB130920 VHX130920 VRT130920 WBP130920 WLL130920 WVH130920 C196456 IV196456 SR196456 ACN196456 AMJ196456 AWF196456 BGB196456 BPX196456 BZT196456 CJP196456 CTL196456 DDH196456 DND196456 DWZ196456 EGV196456 EQR196456 FAN196456 FKJ196456 FUF196456 GEB196456 GNX196456 GXT196456 HHP196456 HRL196456 IBH196456 ILD196456 IUZ196456 JEV196456 JOR196456 JYN196456 KIJ196456 KSF196456 LCB196456 LLX196456 LVT196456 MFP196456 MPL196456 MZH196456 NJD196456 NSZ196456 OCV196456 OMR196456 OWN196456 PGJ196456 PQF196456 QAB196456 QJX196456 QTT196456 RDP196456 RNL196456 RXH196456 SHD196456 SQZ196456 TAV196456 TKR196456 TUN196456 UEJ196456 UOF196456 UYB196456 VHX196456 VRT196456 WBP196456 WLL196456 WVH196456 C261992 IV261992 SR261992 ACN261992 AMJ261992 AWF261992 BGB261992 BPX261992 BZT261992 CJP261992 CTL261992 DDH261992 DND261992 DWZ261992 EGV261992 EQR261992 FAN261992 FKJ261992 FUF261992 GEB261992 GNX261992 GXT261992 HHP261992 HRL261992 IBH261992 ILD261992 IUZ261992 JEV261992 JOR261992 JYN261992 KIJ261992 KSF261992 LCB261992 LLX261992 LVT261992 MFP261992 MPL261992 MZH261992 NJD261992 NSZ261992 OCV261992 OMR261992 OWN261992 PGJ261992 PQF261992 QAB261992 QJX261992 QTT261992 RDP261992 RNL261992 RXH261992 SHD261992 SQZ261992 TAV261992 TKR261992 TUN261992 UEJ261992 UOF261992 UYB261992 VHX261992 VRT261992 WBP261992 WLL261992 WVH261992 C327528 IV327528 SR327528 ACN327528 AMJ327528 AWF327528 BGB327528 BPX327528 BZT327528 CJP327528 CTL327528 DDH327528 DND327528 DWZ327528 EGV327528 EQR327528 FAN327528 FKJ327528 FUF327528 GEB327528 GNX327528 GXT327528 HHP327528 HRL327528 IBH327528 ILD327528 IUZ327528 JEV327528 JOR327528 JYN327528 KIJ327528 KSF327528 LCB327528 LLX327528 LVT327528 MFP327528 MPL327528 MZH327528 NJD327528 NSZ327528 OCV327528 OMR327528 OWN327528 PGJ327528 PQF327528 QAB327528 QJX327528 QTT327528 RDP327528 RNL327528 RXH327528 SHD327528 SQZ327528 TAV327528 TKR327528 TUN327528 UEJ327528 UOF327528 UYB327528 VHX327528 VRT327528 WBP327528 WLL327528 WVH327528 C393064 IV393064 SR393064 ACN393064 AMJ393064 AWF393064 BGB393064 BPX393064 BZT393064 CJP393064 CTL393064 DDH393064 DND393064 DWZ393064 EGV393064 EQR393064 FAN393064 FKJ393064 FUF393064 GEB393064 GNX393064 GXT393064 HHP393064 HRL393064 IBH393064 ILD393064 IUZ393064 JEV393064 JOR393064 JYN393064 KIJ393064 KSF393064 LCB393064 LLX393064 LVT393064 MFP393064 MPL393064 MZH393064 NJD393064 NSZ393064 OCV393064 OMR393064 OWN393064 PGJ393064 PQF393064 QAB393064 QJX393064 QTT393064 RDP393064 RNL393064 RXH393064 SHD393064 SQZ393064 TAV393064 TKR393064 TUN393064 UEJ393064 UOF393064 UYB393064 VHX393064 VRT393064 WBP393064 WLL393064 WVH393064 C458600 IV458600 SR458600 ACN458600 AMJ458600 AWF458600 BGB458600 BPX458600 BZT458600 CJP458600 CTL458600 DDH458600 DND458600 DWZ458600 EGV458600 EQR458600 FAN458600 FKJ458600 FUF458600 GEB458600 GNX458600 GXT458600 HHP458600 HRL458600 IBH458600 ILD458600 IUZ458600 JEV458600 JOR458600 JYN458600 KIJ458600 KSF458600 LCB458600 LLX458600 LVT458600 MFP458600 MPL458600 MZH458600 NJD458600 NSZ458600 OCV458600 OMR458600 OWN458600 PGJ458600 PQF458600 QAB458600 QJX458600 QTT458600 RDP458600 RNL458600 RXH458600 SHD458600 SQZ458600 TAV458600 TKR458600 TUN458600 UEJ458600 UOF458600 UYB458600 VHX458600 VRT458600 WBP458600 WLL458600 WVH458600 C524136 IV524136 SR524136 ACN524136 AMJ524136 AWF524136 BGB524136 BPX524136 BZT524136 CJP524136 CTL524136 DDH524136 DND524136 DWZ524136 EGV524136 EQR524136 FAN524136 FKJ524136 FUF524136 GEB524136 GNX524136 GXT524136 HHP524136 HRL524136 IBH524136 ILD524136 IUZ524136 JEV524136 JOR524136 JYN524136 KIJ524136 KSF524136 LCB524136 LLX524136 LVT524136 MFP524136 MPL524136 MZH524136 NJD524136 NSZ524136 OCV524136 OMR524136 OWN524136 PGJ524136 PQF524136 QAB524136 QJX524136 QTT524136 RDP524136 RNL524136 RXH524136 SHD524136 SQZ524136 TAV524136 TKR524136 TUN524136 UEJ524136 UOF524136 UYB524136 VHX524136 VRT524136 WBP524136 WLL524136 WVH524136 C589672 IV589672 SR589672 ACN589672 AMJ589672 AWF589672 BGB589672 BPX589672 BZT589672 CJP589672 CTL589672 DDH589672 DND589672 DWZ589672 EGV589672 EQR589672 FAN589672 FKJ589672 FUF589672 GEB589672 GNX589672 GXT589672 HHP589672 HRL589672 IBH589672 ILD589672 IUZ589672 JEV589672 JOR589672 JYN589672 KIJ589672 KSF589672 LCB589672 LLX589672 LVT589672 MFP589672 MPL589672 MZH589672 NJD589672 NSZ589672 OCV589672 OMR589672 OWN589672 PGJ589672 PQF589672 QAB589672 QJX589672 QTT589672 RDP589672 RNL589672 RXH589672 SHD589672 SQZ589672 TAV589672 TKR589672 TUN589672 UEJ589672 UOF589672 UYB589672 VHX589672 VRT589672 WBP589672 WLL589672 WVH589672 C655208 IV655208 SR655208 ACN655208 AMJ655208 AWF655208 BGB655208 BPX655208 BZT655208 CJP655208 CTL655208 DDH655208 DND655208 DWZ655208 EGV655208 EQR655208 FAN655208 FKJ655208 FUF655208 GEB655208 GNX655208 GXT655208 HHP655208 HRL655208 IBH655208 ILD655208 IUZ655208 JEV655208 JOR655208 JYN655208 KIJ655208 KSF655208 LCB655208 LLX655208 LVT655208 MFP655208 MPL655208 MZH655208 NJD655208 NSZ655208 OCV655208 OMR655208 OWN655208 PGJ655208 PQF655208 QAB655208 QJX655208 QTT655208 RDP655208 RNL655208 RXH655208 SHD655208 SQZ655208 TAV655208 TKR655208 TUN655208 UEJ655208 UOF655208 UYB655208 VHX655208 VRT655208 WBP655208 WLL655208 WVH655208 C720744 IV720744 SR720744 ACN720744 AMJ720744 AWF720744 BGB720744 BPX720744 BZT720744 CJP720744 CTL720744 DDH720744 DND720744 DWZ720744 EGV720744 EQR720744 FAN720744 FKJ720744 FUF720744 GEB720744 GNX720744 GXT720744 HHP720744 HRL720744 IBH720744 ILD720744 IUZ720744 JEV720744 JOR720744 JYN720744 KIJ720744 KSF720744 LCB720744 LLX720744 LVT720744 MFP720744 MPL720744 MZH720744 NJD720744 NSZ720744 OCV720744 OMR720744 OWN720744 PGJ720744 PQF720744 QAB720744 QJX720744 QTT720744 RDP720744 RNL720744 RXH720744 SHD720744 SQZ720744 TAV720744 TKR720744 TUN720744 UEJ720744 UOF720744 UYB720744 VHX720744 VRT720744 WBP720744 WLL720744 WVH720744 C786280 IV786280 SR786280 ACN786280 AMJ786280 AWF786280 BGB786280 BPX786280 BZT786280 CJP786280 CTL786280 DDH786280 DND786280 DWZ786280 EGV786280 EQR786280 FAN786280 FKJ786280 FUF786280 GEB786280 GNX786280 GXT786280 HHP786280 HRL786280 IBH786280 ILD786280 IUZ786280 JEV786280 JOR786280 JYN786280 KIJ786280 KSF786280 LCB786280 LLX786280 LVT786280 MFP786280 MPL786280 MZH786280 NJD786280 NSZ786280 OCV786280 OMR786280 OWN786280 PGJ786280 PQF786280 QAB786280 QJX786280 QTT786280 RDP786280 RNL786280 RXH786280 SHD786280 SQZ786280 TAV786280 TKR786280 TUN786280 UEJ786280 UOF786280 UYB786280 VHX786280 VRT786280 WBP786280 WLL786280 WVH786280 C851816 IV851816 SR851816 ACN851816 AMJ851816 AWF851816 BGB851816 BPX851816 BZT851816 CJP851816 CTL851816 DDH851816 DND851816 DWZ851816 EGV851816 EQR851816 FAN851816 FKJ851816 FUF851816 GEB851816 GNX851816 GXT851816 HHP851816 HRL851816 IBH851816 ILD851816 IUZ851816 JEV851816 JOR851816 JYN851816 KIJ851816 KSF851816 LCB851816 LLX851816 LVT851816 MFP851816 MPL851816 MZH851816 NJD851816 NSZ851816 OCV851816 OMR851816 OWN851816 PGJ851816 PQF851816 QAB851816 QJX851816 QTT851816 RDP851816 RNL851816 RXH851816 SHD851816 SQZ851816 TAV851816 TKR851816 TUN851816 UEJ851816 UOF851816 UYB851816 VHX851816 VRT851816 WBP851816 WLL851816 WVH851816 C917352 IV917352 SR917352 ACN917352 AMJ917352 AWF917352 BGB917352 BPX917352 BZT917352 CJP917352 CTL917352 DDH917352 DND917352 DWZ917352 EGV917352 EQR917352 FAN917352 FKJ917352 FUF917352 GEB917352 GNX917352 GXT917352 HHP917352 HRL917352 IBH917352 ILD917352 IUZ917352 JEV917352 JOR917352 JYN917352 KIJ917352 KSF917352 LCB917352 LLX917352 LVT917352 MFP917352 MPL917352 MZH917352 NJD917352 NSZ917352 OCV917352 OMR917352 OWN917352 PGJ917352 PQF917352 QAB917352 QJX917352 QTT917352 RDP917352 RNL917352 RXH917352 SHD917352 SQZ917352 TAV917352 TKR917352 TUN917352 UEJ917352 UOF917352 UYB917352 VHX917352 VRT917352 WBP917352 WLL917352 WVH917352 C982888 IV982888 SR982888 ACN982888 AMJ982888 AWF982888 BGB982888 BPX982888 BZT982888 CJP982888 CTL982888 DDH982888 DND982888 DWZ982888 EGV982888 EQR982888 FAN982888 FKJ982888 FUF982888 GEB982888 GNX982888 GXT982888 HHP982888 HRL982888 IBH982888 ILD982888 IUZ982888 JEV982888 JOR982888 JYN982888 KIJ982888 KSF982888 LCB982888 LLX982888 LVT982888 MFP982888 MPL982888 MZH982888 NJD982888 NSZ982888 OCV982888 OMR982888 OWN982888 PGJ982888 PQF982888 QAB982888 QJX982888 QTT982888 RDP982888 RNL982888 RXH982888 SHD982888 SQZ982888 TAV982888 TKR982888 TUN982888 UEJ982888 UOF982888 UYB982888 VHX982888 VRT982888 WBP98288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88 A65384 IS65384 SO65384 ACK65384 AMG65384 AWC65384 BFY65384 BPU65384 BZQ65384 CJM65384 CTI65384 DDE65384 DNA65384 DWW65384 EGS65384 EQO65384 FAK65384 FKG65384 FUC65384 GDY65384 GNU65384 GXQ65384 HHM65384 HRI65384 IBE65384 ILA65384 IUW65384 JES65384 JOO65384 JYK65384 KIG65384 KSC65384 LBY65384 LLU65384 LVQ65384 MFM65384 MPI65384 MZE65384 NJA65384 NSW65384 OCS65384 OMO65384 OWK65384 PGG65384 PQC65384 PZY65384 QJU65384 QTQ65384 RDM65384 RNI65384 RXE65384 SHA65384 SQW65384 TAS65384 TKO65384 TUK65384 UEG65384 UOC65384 UXY65384 VHU65384 VRQ65384 WBM65384 WLI65384 WVE65384 A130920 IS130920 SO130920 ACK130920 AMG130920 AWC130920 BFY130920 BPU130920 BZQ130920 CJM130920 CTI130920 DDE130920 DNA130920 DWW130920 EGS130920 EQO130920 FAK130920 FKG130920 FUC130920 GDY130920 GNU130920 GXQ130920 HHM130920 HRI130920 IBE130920 ILA130920 IUW130920 JES130920 JOO130920 JYK130920 KIG130920 KSC130920 LBY130920 LLU130920 LVQ130920 MFM130920 MPI130920 MZE130920 NJA130920 NSW130920 OCS130920 OMO130920 OWK130920 PGG130920 PQC130920 PZY130920 QJU130920 QTQ130920 RDM130920 RNI130920 RXE130920 SHA130920 SQW130920 TAS130920 TKO130920 TUK130920 UEG130920 UOC130920 UXY130920 VHU130920 VRQ130920 WBM130920 WLI130920 WVE130920 A196456 IS196456 SO196456 ACK196456 AMG196456 AWC196456 BFY196456 BPU196456 BZQ196456 CJM196456 CTI196456 DDE196456 DNA196456 DWW196456 EGS196456 EQO196456 FAK196456 FKG196456 FUC196456 GDY196456 GNU196456 GXQ196456 HHM196456 HRI196456 IBE196456 ILA196456 IUW196456 JES196456 JOO196456 JYK196456 KIG196456 KSC196456 LBY196456 LLU196456 LVQ196456 MFM196456 MPI196456 MZE196456 NJA196456 NSW196456 OCS196456 OMO196456 OWK196456 PGG196456 PQC196456 PZY196456 QJU196456 QTQ196456 RDM196456 RNI196456 RXE196456 SHA196456 SQW196456 TAS196456 TKO196456 TUK196456 UEG196456 UOC196456 UXY196456 VHU196456 VRQ196456 WBM196456 WLI196456 WVE196456 A261992 IS261992 SO261992 ACK261992 AMG261992 AWC261992 BFY261992 BPU261992 BZQ261992 CJM261992 CTI261992 DDE261992 DNA261992 DWW261992 EGS261992 EQO261992 FAK261992 FKG261992 FUC261992 GDY261992 GNU261992 GXQ261992 HHM261992 HRI261992 IBE261992 ILA261992 IUW261992 JES261992 JOO261992 JYK261992 KIG261992 KSC261992 LBY261992 LLU261992 LVQ261992 MFM261992 MPI261992 MZE261992 NJA261992 NSW261992 OCS261992 OMO261992 OWK261992 PGG261992 PQC261992 PZY261992 QJU261992 QTQ261992 RDM261992 RNI261992 RXE261992 SHA261992 SQW261992 TAS261992 TKO261992 TUK261992 UEG261992 UOC261992 UXY261992 VHU261992 VRQ261992 WBM261992 WLI261992 WVE261992 A327528 IS327528 SO327528 ACK327528 AMG327528 AWC327528 BFY327528 BPU327528 BZQ327528 CJM327528 CTI327528 DDE327528 DNA327528 DWW327528 EGS327528 EQO327528 FAK327528 FKG327528 FUC327528 GDY327528 GNU327528 GXQ327528 HHM327528 HRI327528 IBE327528 ILA327528 IUW327528 JES327528 JOO327528 JYK327528 KIG327528 KSC327528 LBY327528 LLU327528 LVQ327528 MFM327528 MPI327528 MZE327528 NJA327528 NSW327528 OCS327528 OMO327528 OWK327528 PGG327528 PQC327528 PZY327528 QJU327528 QTQ327528 RDM327528 RNI327528 RXE327528 SHA327528 SQW327528 TAS327528 TKO327528 TUK327528 UEG327528 UOC327528 UXY327528 VHU327528 VRQ327528 WBM327528 WLI327528 WVE327528 A393064 IS393064 SO393064 ACK393064 AMG393064 AWC393064 BFY393064 BPU393064 BZQ393064 CJM393064 CTI393064 DDE393064 DNA393064 DWW393064 EGS393064 EQO393064 FAK393064 FKG393064 FUC393064 GDY393064 GNU393064 GXQ393064 HHM393064 HRI393064 IBE393064 ILA393064 IUW393064 JES393064 JOO393064 JYK393064 KIG393064 KSC393064 LBY393064 LLU393064 LVQ393064 MFM393064 MPI393064 MZE393064 NJA393064 NSW393064 OCS393064 OMO393064 OWK393064 PGG393064 PQC393064 PZY393064 QJU393064 QTQ393064 RDM393064 RNI393064 RXE393064 SHA393064 SQW393064 TAS393064 TKO393064 TUK393064 UEG393064 UOC393064 UXY393064 VHU393064 VRQ393064 WBM393064 WLI393064 WVE393064 A458600 IS458600 SO458600 ACK458600 AMG458600 AWC458600 BFY458600 BPU458600 BZQ458600 CJM458600 CTI458600 DDE458600 DNA458600 DWW458600 EGS458600 EQO458600 FAK458600 FKG458600 FUC458600 GDY458600 GNU458600 GXQ458600 HHM458600 HRI458600 IBE458600 ILA458600 IUW458600 JES458600 JOO458600 JYK458600 KIG458600 KSC458600 LBY458600 LLU458600 LVQ458600 MFM458600 MPI458600 MZE458600 NJA458600 NSW458600 OCS458600 OMO458600 OWK458600 PGG458600 PQC458600 PZY458600 QJU458600 QTQ458600 RDM458600 RNI458600 RXE458600 SHA458600 SQW458600 TAS458600 TKO458600 TUK458600 UEG458600 UOC458600 UXY458600 VHU458600 VRQ458600 WBM458600 WLI458600 WVE458600 A524136 IS524136 SO524136 ACK524136 AMG524136 AWC524136 BFY524136 BPU524136 BZQ524136 CJM524136 CTI524136 DDE524136 DNA524136 DWW524136 EGS524136 EQO524136 FAK524136 FKG524136 FUC524136 GDY524136 GNU524136 GXQ524136 HHM524136 HRI524136 IBE524136 ILA524136 IUW524136 JES524136 JOO524136 JYK524136 KIG524136 KSC524136 LBY524136 LLU524136 LVQ524136 MFM524136 MPI524136 MZE524136 NJA524136 NSW524136 OCS524136 OMO524136 OWK524136 PGG524136 PQC524136 PZY524136 QJU524136 QTQ524136 RDM524136 RNI524136 RXE524136 SHA524136 SQW524136 TAS524136 TKO524136 TUK524136 UEG524136 UOC524136 UXY524136 VHU524136 VRQ524136 WBM524136 WLI524136 WVE524136 A589672 IS589672 SO589672 ACK589672 AMG589672 AWC589672 BFY589672 BPU589672 BZQ589672 CJM589672 CTI589672 DDE589672 DNA589672 DWW589672 EGS589672 EQO589672 FAK589672 FKG589672 FUC589672 GDY589672 GNU589672 GXQ589672 HHM589672 HRI589672 IBE589672 ILA589672 IUW589672 JES589672 JOO589672 JYK589672 KIG589672 KSC589672 LBY589672 LLU589672 LVQ589672 MFM589672 MPI589672 MZE589672 NJA589672 NSW589672 OCS589672 OMO589672 OWK589672 PGG589672 PQC589672 PZY589672 QJU589672 QTQ589672 RDM589672 RNI589672 RXE589672 SHA589672 SQW589672 TAS589672 TKO589672 TUK589672 UEG589672 UOC589672 UXY589672 VHU589672 VRQ589672 WBM589672 WLI589672 WVE589672 A655208 IS655208 SO655208 ACK655208 AMG655208 AWC655208 BFY655208 BPU655208 BZQ655208 CJM655208 CTI655208 DDE655208 DNA655208 DWW655208 EGS655208 EQO655208 FAK655208 FKG655208 FUC655208 GDY655208 GNU655208 GXQ655208 HHM655208 HRI655208 IBE655208 ILA655208 IUW655208 JES655208 JOO655208 JYK655208 KIG655208 KSC655208 LBY655208 LLU655208 LVQ655208 MFM655208 MPI655208 MZE655208 NJA655208 NSW655208 OCS655208 OMO655208 OWK655208 PGG655208 PQC655208 PZY655208 QJU655208 QTQ655208 RDM655208 RNI655208 RXE655208 SHA655208 SQW655208 TAS655208 TKO655208 TUK655208 UEG655208 UOC655208 UXY655208 VHU655208 VRQ655208 WBM655208 WLI655208 WVE655208 A720744 IS720744 SO720744 ACK720744 AMG720744 AWC720744 BFY720744 BPU720744 BZQ720744 CJM720744 CTI720744 DDE720744 DNA720744 DWW720744 EGS720744 EQO720744 FAK720744 FKG720744 FUC720744 GDY720744 GNU720744 GXQ720744 HHM720744 HRI720744 IBE720744 ILA720744 IUW720744 JES720744 JOO720744 JYK720744 KIG720744 KSC720744 LBY720744 LLU720744 LVQ720744 MFM720744 MPI720744 MZE720744 NJA720744 NSW720744 OCS720744 OMO720744 OWK720744 PGG720744 PQC720744 PZY720744 QJU720744 QTQ720744 RDM720744 RNI720744 RXE720744 SHA720744 SQW720744 TAS720744 TKO720744 TUK720744 UEG720744 UOC720744 UXY720744 VHU720744 VRQ720744 WBM720744 WLI720744 WVE720744 A786280 IS786280 SO786280 ACK786280 AMG786280 AWC786280 BFY786280 BPU786280 BZQ786280 CJM786280 CTI786280 DDE786280 DNA786280 DWW786280 EGS786280 EQO786280 FAK786280 FKG786280 FUC786280 GDY786280 GNU786280 GXQ786280 HHM786280 HRI786280 IBE786280 ILA786280 IUW786280 JES786280 JOO786280 JYK786280 KIG786280 KSC786280 LBY786280 LLU786280 LVQ786280 MFM786280 MPI786280 MZE786280 NJA786280 NSW786280 OCS786280 OMO786280 OWK786280 PGG786280 PQC786280 PZY786280 QJU786280 QTQ786280 RDM786280 RNI786280 RXE786280 SHA786280 SQW786280 TAS786280 TKO786280 TUK786280 UEG786280 UOC786280 UXY786280 VHU786280 VRQ786280 WBM786280 WLI786280 WVE786280 A851816 IS851816 SO851816 ACK851816 AMG851816 AWC851816 BFY851816 BPU851816 BZQ851816 CJM851816 CTI851816 DDE851816 DNA851816 DWW851816 EGS851816 EQO851816 FAK851816 FKG851816 FUC851816 GDY851816 GNU851816 GXQ851816 HHM851816 HRI851816 IBE851816 ILA851816 IUW851816 JES851816 JOO851816 JYK851816 KIG851816 KSC851816 LBY851816 LLU851816 LVQ851816 MFM851816 MPI851816 MZE851816 NJA851816 NSW851816 OCS851816 OMO851816 OWK851816 PGG851816 PQC851816 PZY851816 QJU851816 QTQ851816 RDM851816 RNI851816 RXE851816 SHA851816 SQW851816 TAS851816 TKO851816 TUK851816 UEG851816 UOC851816 UXY851816 VHU851816 VRQ851816 WBM851816 WLI851816 WVE851816 A917352 IS917352 SO917352 ACK917352 AMG917352 AWC917352 BFY917352 BPU917352 BZQ917352 CJM917352 CTI917352 DDE917352 DNA917352 DWW917352 EGS917352 EQO917352 FAK917352 FKG917352 FUC917352 GDY917352 GNU917352 GXQ917352 HHM917352 HRI917352 IBE917352 ILA917352 IUW917352 JES917352 JOO917352 JYK917352 KIG917352 KSC917352 LBY917352 LLU917352 LVQ917352 MFM917352 MPI917352 MZE917352 NJA917352 NSW917352 OCS917352 OMO917352 OWK917352 PGG917352 PQC917352 PZY917352 QJU917352 QTQ917352 RDM917352 RNI917352 RXE917352 SHA917352 SQW917352 TAS917352 TKO917352 TUK917352 UEG917352 UOC917352 UXY917352 VHU917352 VRQ917352 WBM917352 WLI917352 WVE917352 A982888 IS982888 SO982888 ACK982888 AMG982888 AWC982888 BFY982888 BPU982888 BZQ982888 CJM982888 CTI982888 DDE982888 DNA982888 DWW982888 EGS982888 EQO982888 FAK982888 FKG982888 FUC982888 GDY982888 GNU982888 GXQ982888 HHM982888 HRI982888 IBE982888 ILA982888 IUW982888 JES982888 JOO982888 JYK982888 KIG982888 KSC982888 LBY982888 LLU982888 LVQ982888 MFM982888 MPI982888 MZE982888 NJA982888 NSW982888 OCS982888 OMO982888 OWK982888 PGG982888 PQC982888 PZY982888 QJU982888 QTQ982888 RDM982888 RNI982888 RXE982888 SHA982888 SQW982888 TAS982888 TKO982888 TUK982888 UEG982888 UOC982888 UXY982888 VHU982888 VRQ982888 WBM982888 WLI98288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70" zoomScaleNormal="70" workbookViewId="0">
      <selection activeCell="E17" sqref="E17"/>
    </sheetView>
  </sheetViews>
  <sheetFormatPr baseColWidth="10" defaultRowHeight="15.75" x14ac:dyDescent="0.25"/>
  <cols>
    <col min="1" max="1" width="24.85546875" style="117" customWidth="1"/>
    <col min="2" max="2" width="55.5703125" style="117" customWidth="1"/>
    <col min="3" max="3" width="41.28515625" style="117" customWidth="1"/>
    <col min="4" max="4" width="29.42578125" style="117" customWidth="1"/>
    <col min="5" max="5" width="29.140625" style="117" customWidth="1"/>
    <col min="6" max="16384" width="11.42578125" style="71"/>
  </cols>
  <sheetData>
    <row r="1" spans="1:5" ht="15.75" customHeight="1" x14ac:dyDescent="0.25">
      <c r="A1" s="264" t="s">
        <v>32</v>
      </c>
      <c r="B1" s="265"/>
      <c r="C1" s="265"/>
      <c r="D1" s="265"/>
      <c r="E1" s="93"/>
    </row>
    <row r="2" spans="1:5" ht="27.75" customHeight="1" x14ac:dyDescent="0.25">
      <c r="A2" s="94"/>
      <c r="B2" s="266" t="s">
        <v>18</v>
      </c>
      <c r="C2" s="266"/>
      <c r="D2" s="266"/>
      <c r="E2" s="95"/>
    </row>
    <row r="3" spans="1:5" ht="21" customHeight="1" x14ac:dyDescent="0.25">
      <c r="A3" s="96"/>
      <c r="B3" s="266" t="s">
        <v>36</v>
      </c>
      <c r="C3" s="266"/>
      <c r="D3" s="266"/>
      <c r="E3" s="97"/>
    </row>
    <row r="4" spans="1:5" thickBot="1" x14ac:dyDescent="0.3">
      <c r="A4" s="98"/>
      <c r="B4" s="99"/>
      <c r="C4" s="99"/>
      <c r="D4" s="99"/>
      <c r="E4" s="100"/>
    </row>
    <row r="5" spans="1:5" ht="26.25" customHeight="1" thickBot="1" x14ac:dyDescent="0.3">
      <c r="A5" s="98"/>
      <c r="B5" s="101" t="s">
        <v>19</v>
      </c>
      <c r="C5" s="267" t="s">
        <v>52</v>
      </c>
      <c r="D5" s="268"/>
      <c r="E5" s="100"/>
    </row>
    <row r="6" spans="1:5" ht="27.75" customHeight="1" thickBot="1" x14ac:dyDescent="0.3">
      <c r="A6" s="98"/>
      <c r="B6" s="123" t="s">
        <v>20</v>
      </c>
      <c r="C6" s="269" t="s">
        <v>74</v>
      </c>
      <c r="D6" s="270"/>
      <c r="E6" s="100"/>
    </row>
    <row r="7" spans="1:5" ht="29.25" customHeight="1" thickBot="1" x14ac:dyDescent="0.3">
      <c r="A7" s="98"/>
      <c r="B7" s="123" t="s">
        <v>37</v>
      </c>
      <c r="C7" s="273" t="s">
        <v>38</v>
      </c>
      <c r="D7" s="274"/>
      <c r="E7" s="100"/>
    </row>
    <row r="8" spans="1:5" ht="16.5" thickBot="1" x14ac:dyDescent="0.3">
      <c r="A8" s="98"/>
      <c r="B8" s="124">
        <v>18</v>
      </c>
      <c r="C8" s="271">
        <v>5200231090</v>
      </c>
      <c r="D8" s="272"/>
      <c r="E8" s="100"/>
    </row>
    <row r="9" spans="1:5" ht="23.25" customHeight="1" thickBot="1" x14ac:dyDescent="0.3">
      <c r="A9" s="98"/>
      <c r="B9" s="124">
        <v>19</v>
      </c>
      <c r="C9" s="271">
        <v>390949578</v>
      </c>
      <c r="D9" s="272"/>
      <c r="E9" s="100"/>
    </row>
    <row r="10" spans="1:5" ht="26.25" customHeight="1" thickBot="1" x14ac:dyDescent="0.3">
      <c r="A10" s="98"/>
      <c r="B10" s="124">
        <v>21</v>
      </c>
      <c r="C10" s="271">
        <v>666161639</v>
      </c>
      <c r="D10" s="272"/>
      <c r="E10" s="100"/>
    </row>
    <row r="11" spans="1:5" ht="21.75" customHeight="1" thickBot="1" x14ac:dyDescent="0.3">
      <c r="A11" s="98"/>
      <c r="B11" s="124" t="s">
        <v>39</v>
      </c>
      <c r="C11" s="271"/>
      <c r="D11" s="272"/>
      <c r="E11" s="100"/>
    </row>
    <row r="12" spans="1:5" ht="32.25" thickBot="1" x14ac:dyDescent="0.3">
      <c r="A12" s="98"/>
      <c r="B12" s="125" t="s">
        <v>40</v>
      </c>
      <c r="C12" s="271">
        <f>SUM(C8:D11)</f>
        <v>6257342307</v>
      </c>
      <c r="D12" s="272"/>
      <c r="E12" s="100"/>
    </row>
    <row r="13" spans="1:5" ht="48" thickBot="1" x14ac:dyDescent="0.3">
      <c r="A13" s="98"/>
      <c r="B13" s="125" t="s">
        <v>41</v>
      </c>
      <c r="C13" s="271">
        <f>+C12/616000</f>
        <v>10158.023225649351</v>
      </c>
      <c r="D13" s="272"/>
      <c r="E13" s="100"/>
    </row>
    <row r="14" spans="1:5" ht="24.75" customHeight="1" x14ac:dyDescent="0.25">
      <c r="A14" s="98"/>
      <c r="B14" s="99"/>
      <c r="C14" s="102"/>
      <c r="D14" s="103"/>
      <c r="E14" s="100"/>
    </row>
    <row r="15" spans="1:5" ht="28.5" customHeight="1" thickBot="1" x14ac:dyDescent="0.3">
      <c r="A15" s="98"/>
      <c r="B15" s="99" t="s">
        <v>42</v>
      </c>
      <c r="C15" s="102"/>
      <c r="D15" s="103"/>
      <c r="E15" s="100"/>
    </row>
    <row r="16" spans="1:5" ht="27" customHeight="1" x14ac:dyDescent="0.25">
      <c r="A16" s="98"/>
      <c r="B16" s="104" t="s">
        <v>21</v>
      </c>
      <c r="C16" s="105">
        <v>418983668</v>
      </c>
      <c r="D16" s="106"/>
      <c r="E16" s="100"/>
    </row>
    <row r="17" spans="1:6" ht="28.5" customHeight="1" x14ac:dyDescent="0.25">
      <c r="A17" s="98"/>
      <c r="B17" s="98" t="s">
        <v>22</v>
      </c>
      <c r="C17" s="107">
        <v>506519491</v>
      </c>
      <c r="D17" s="130"/>
      <c r="E17" s="100"/>
    </row>
    <row r="18" spans="1:6" ht="15" x14ac:dyDescent="0.25">
      <c r="A18" s="98"/>
      <c r="B18" s="98" t="s">
        <v>23</v>
      </c>
      <c r="C18" s="107">
        <v>91491432</v>
      </c>
      <c r="D18" s="130"/>
      <c r="E18" s="100"/>
    </row>
    <row r="19" spans="1:6" ht="27" customHeight="1" thickBot="1" x14ac:dyDescent="0.3">
      <c r="A19" s="98"/>
      <c r="B19" s="108" t="s">
        <v>24</v>
      </c>
      <c r="C19" s="109">
        <v>91491432</v>
      </c>
      <c r="D19" s="110"/>
      <c r="E19" s="100"/>
    </row>
    <row r="20" spans="1:6" ht="27" customHeight="1" thickBot="1" x14ac:dyDescent="0.3">
      <c r="A20" s="98"/>
      <c r="B20" s="255" t="s">
        <v>25</v>
      </c>
      <c r="C20" s="256"/>
      <c r="D20" s="257"/>
      <c r="E20" s="100"/>
    </row>
    <row r="21" spans="1:6" ht="16.5" thickBot="1" x14ac:dyDescent="0.3">
      <c r="A21" s="98"/>
      <c r="B21" s="255" t="s">
        <v>26</v>
      </c>
      <c r="C21" s="256"/>
      <c r="D21" s="257"/>
      <c r="E21" s="100"/>
    </row>
    <row r="22" spans="1:6" x14ac:dyDescent="0.25">
      <c r="A22" s="98"/>
      <c r="B22" s="111" t="s">
        <v>43</v>
      </c>
      <c r="C22" s="131">
        <f>+C16/C18</f>
        <v>4.5794853008749499</v>
      </c>
      <c r="D22" s="103" t="s">
        <v>73</v>
      </c>
      <c r="E22" s="100"/>
    </row>
    <row r="23" spans="1:6" ht="16.5" thickBot="1" x14ac:dyDescent="0.3">
      <c r="A23" s="98"/>
      <c r="B23" s="129" t="s">
        <v>27</v>
      </c>
      <c r="C23" s="132">
        <f>+C19/C17</f>
        <v>0.18062766315146597</v>
      </c>
      <c r="D23" s="112" t="s">
        <v>73</v>
      </c>
      <c r="E23" s="100"/>
    </row>
    <row r="24" spans="1:6" ht="16.5" thickBot="1" x14ac:dyDescent="0.3">
      <c r="A24" s="98"/>
      <c r="B24" s="113"/>
      <c r="C24" s="114"/>
      <c r="D24" s="99"/>
      <c r="E24" s="115"/>
    </row>
    <row r="25" spans="1:6" ht="15.75" customHeight="1" x14ac:dyDescent="0.25">
      <c r="A25" s="258"/>
      <c r="B25" s="259" t="s">
        <v>28</v>
      </c>
      <c r="C25" s="261" t="s">
        <v>75</v>
      </c>
      <c r="D25" s="262"/>
      <c r="E25" s="263"/>
      <c r="F25" s="252"/>
    </row>
    <row r="26" spans="1:6" ht="16.5" thickBot="1" x14ac:dyDescent="0.3">
      <c r="A26" s="258"/>
      <c r="B26" s="260"/>
      <c r="C26" s="253" t="s">
        <v>29</v>
      </c>
      <c r="D26" s="254"/>
      <c r="E26" s="263"/>
      <c r="F26" s="252"/>
    </row>
    <row r="27" spans="1:6" thickBot="1" x14ac:dyDescent="0.3">
      <c r="A27" s="108"/>
      <c r="B27" s="116"/>
      <c r="C27" s="116"/>
      <c r="D27" s="116"/>
      <c r="E27" s="110"/>
      <c r="F27" s="92"/>
    </row>
    <row r="28" spans="1:6" x14ac:dyDescent="0.25">
      <c r="B28" s="118" t="s">
        <v>44</v>
      </c>
    </row>
  </sheetData>
  <sheetProtection algorithmName="SHA-512" hashValue="Un7FiSYDVWohe/eCecGc0DWV/K0s+YoohZWjAK5YNrm2HO9XbGbDHXyTlOAHSxnmior1aKhMHrCn3D5NOGR5Tg==" saltValue="aNdmXTsgIfwsYvbZxIp4hQ==" spinCount="100000"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2014-12-10T21:56:52Z</dcterms:modified>
</cp:coreProperties>
</file>